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ttlement Operations\Settlement Operations Activities\Unmetered Supplies\UMS Applications\MDD 285\SWARCO Traffic Ltd\"/>
    </mc:Choice>
  </mc:AlternateContent>
  <bookViews>
    <workbookView xWindow="600" yWindow="600" windowWidth="14700" windowHeight="7560" tabRatio="851"/>
  </bookViews>
  <sheets>
    <sheet name="Charge Codes" sheetId="6" r:id="rId1"/>
    <sheet name="AMI" sheetId="4" r:id="rId2"/>
    <sheet name="MS4" sheetId="8" r:id="rId3"/>
    <sheet name="Drop downs" sheetId="3" state="hidden" r:id="rId4"/>
  </sheets>
  <calcPr calcId="162913"/>
</workbook>
</file>

<file path=xl/calcChain.xml><?xml version="1.0" encoding="utf-8"?>
<calcChain xmlns="http://schemas.openxmlformats.org/spreadsheetml/2006/main">
  <c r="C33" i="8" l="1"/>
  <c r="B33" i="8"/>
  <c r="J28" i="8"/>
  <c r="K28" i="8" s="1"/>
  <c r="H28" i="8"/>
  <c r="I28" i="8" s="1"/>
  <c r="J27" i="8"/>
  <c r="K27" i="8" s="1"/>
  <c r="H27" i="8"/>
  <c r="I27" i="8" s="1"/>
  <c r="C21" i="8"/>
  <c r="B21" i="8"/>
  <c r="J16" i="8"/>
  <c r="K16" i="8" s="1"/>
  <c r="H16" i="8"/>
  <c r="I16" i="8" s="1"/>
  <c r="J15" i="8"/>
  <c r="K15" i="8" s="1"/>
  <c r="H15" i="8"/>
  <c r="I15" i="8" s="1"/>
  <c r="C9" i="8"/>
  <c r="B9" i="8"/>
  <c r="J4" i="8"/>
  <c r="K4" i="8" s="1"/>
  <c r="H4" i="8"/>
  <c r="I4" i="8" s="1"/>
  <c r="J3" i="8"/>
  <c r="K3" i="8" s="1"/>
  <c r="H3" i="8"/>
  <c r="I3" i="8" s="1"/>
  <c r="C33" i="4"/>
  <c r="B33" i="4"/>
  <c r="J28" i="4"/>
  <c r="K28" i="4" s="1"/>
  <c r="H28" i="4"/>
  <c r="I28" i="4" s="1"/>
  <c r="J27" i="4"/>
  <c r="K27" i="4" s="1"/>
  <c r="H27" i="4"/>
  <c r="I27" i="4" s="1"/>
  <c r="C21" i="4"/>
  <c r="B21" i="4"/>
  <c r="B22" i="4" s="1"/>
  <c r="J16" i="4"/>
  <c r="K16" i="4" s="1"/>
  <c r="H16" i="4"/>
  <c r="I16" i="4" s="1"/>
  <c r="J15" i="4"/>
  <c r="K15" i="4" s="1"/>
  <c r="H15" i="4"/>
  <c r="I15" i="4" s="1"/>
  <c r="E9" i="8" l="1"/>
  <c r="E10" i="8" s="1"/>
  <c r="E33" i="8"/>
  <c r="E34" i="8" s="1"/>
  <c r="D33" i="8"/>
  <c r="D34" i="8" s="1"/>
  <c r="E21" i="8"/>
  <c r="E22" i="8" s="1"/>
  <c r="B22" i="8"/>
  <c r="D21" i="8"/>
  <c r="D22" i="8" s="1"/>
  <c r="D9" i="8"/>
  <c r="D10" i="8" s="1"/>
  <c r="D33" i="4"/>
  <c r="D34" i="4" s="1"/>
  <c r="E21" i="4"/>
  <c r="E22" i="4" s="1"/>
  <c r="B10" i="8"/>
  <c r="B34" i="8"/>
  <c r="C10" i="8"/>
  <c r="C22" i="8"/>
  <c r="C34" i="8"/>
  <c r="E33" i="4"/>
  <c r="E34" i="4" s="1"/>
  <c r="C34" i="4"/>
  <c r="B34" i="4"/>
  <c r="C22" i="4"/>
  <c r="D21" i="4"/>
  <c r="D22" i="4" s="1"/>
  <c r="B9" i="4" l="1"/>
  <c r="B10" i="4" s="1"/>
  <c r="C9" i="4"/>
  <c r="C10" i="4" s="1"/>
  <c r="D9" i="4" l="1"/>
  <c r="D10" i="4" s="1"/>
  <c r="E9" i="4"/>
  <c r="E10" i="4" s="1"/>
  <c r="J4" i="4"/>
  <c r="K4" i="4" s="1"/>
  <c r="H4" i="4"/>
  <c r="I4" i="4" s="1"/>
  <c r="J3" i="4"/>
  <c r="K3" i="4" s="1"/>
  <c r="H3" i="4"/>
  <c r="I3" i="4" s="1"/>
</calcChain>
</file>

<file path=xl/sharedStrings.xml><?xml version="1.0" encoding="utf-8"?>
<sst xmlns="http://schemas.openxmlformats.org/spreadsheetml/2006/main" count="264" uniqueCount="185">
  <si>
    <t>Status</t>
  </si>
  <si>
    <t>Circuit Watts at 240V</t>
  </si>
  <si>
    <t>VA at 240V</t>
  </si>
  <si>
    <t>Average Watts</t>
  </si>
  <si>
    <t>Average VA</t>
  </si>
  <si>
    <t>VAr</t>
  </si>
  <si>
    <t>pf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</si>
  <si>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</si>
  <si>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</si>
  <si>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</si>
  <si>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</si>
  <si>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</si>
  <si>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</si>
  <si>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</si>
  <si>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</si>
  <si>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</si>
  <si>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</si>
  <si>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</si>
  <si>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</si>
  <si>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</si>
  <si>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</si>
  <si>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</si>
  <si>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</si>
  <si>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</si>
  <si>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</si>
  <si>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</si>
  <si>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</si>
  <si>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</si>
  <si>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</si>
  <si>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</si>
  <si>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</si>
  <si>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</si>
  <si>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</si>
  <si>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</si>
  <si>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</si>
  <si>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</si>
  <si>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</si>
  <si>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</si>
  <si>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</si>
  <si>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</si>
  <si>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</si>
  <si>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</si>
  <si>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</si>
  <si>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</si>
  <si>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</si>
  <si>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</si>
  <si>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</si>
  <si>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</si>
  <si>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</si>
  <si>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</si>
  <si>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</si>
  <si>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</si>
  <si>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</si>
  <si>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</si>
  <si>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</si>
  <si>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</si>
  <si>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% var below</t>
  </si>
  <si>
    <t>% var above</t>
  </si>
  <si>
    <t>Overall var below (Watts)</t>
  </si>
  <si>
    <t>Overall var above (Watts)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</si>
  <si>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</si>
  <si>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</si>
  <si>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</si>
  <si>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</si>
  <si>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</si>
  <si>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</si>
  <si>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</si>
  <si>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</si>
  <si>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</si>
  <si>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</si>
  <si>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</si>
  <si>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</si>
  <si>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</si>
  <si>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</si>
  <si>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</si>
  <si>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</si>
  <si>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</si>
  <si>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</si>
  <si>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</si>
  <si>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</si>
  <si>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</si>
  <si>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</si>
  <si>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</si>
  <si>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</si>
  <si>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</si>
  <si>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</si>
  <si>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</si>
  <si>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</si>
  <si>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</si>
  <si>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</si>
  <si>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</si>
  <si>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</si>
  <si>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</si>
  <si>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</si>
  <si>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</si>
  <si>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</si>
  <si>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</si>
  <si>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</si>
  <si>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</si>
  <si>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</si>
  <si>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</si>
  <si>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</si>
  <si>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</si>
  <si>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</si>
  <si>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</si>
  <si>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</si>
  <si>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</si>
  <si>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</si>
  <si>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</si>
  <si>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</si>
  <si>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</si>
  <si>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</si>
  <si>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</si>
  <si>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</si>
  <si>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</si>
  <si>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</si>
  <si>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</si>
  <si>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</si>
  <si>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</si>
  <si>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</si>
  <si>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</si>
  <si>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</si>
  <si>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</si>
  <si>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</si>
  <si>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</si>
  <si>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</si>
  <si>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</si>
  <si>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</si>
  <si>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</si>
  <si>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</si>
  <si>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</si>
  <si>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</si>
  <si>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</si>
  <si>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</si>
  <si>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</si>
  <si>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</si>
  <si>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</si>
  <si>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</si>
  <si>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</si>
  <si>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</si>
  <si>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</si>
  <si>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</si>
  <si>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</si>
  <si>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</si>
  <si>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</si>
  <si>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</si>
  <si>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</si>
  <si>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</si>
  <si>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</si>
  <si>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</si>
  <si>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</si>
  <si>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</si>
  <si>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</si>
  <si>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</si>
  <si>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</si>
  <si>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</si>
  <si>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</si>
  <si>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</si>
  <si>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</si>
  <si>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</si>
  <si>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</si>
  <si>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</si>
  <si>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</si>
  <si>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</si>
  <si>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</si>
  <si>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</si>
  <si>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</si>
  <si>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</si>
  <si>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</si>
  <si>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</si>
  <si>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Rounded Value</t>
  </si>
  <si>
    <t>Is this a Control Equipment (Charge Codes beginning with 91 - 99)?</t>
  </si>
  <si>
    <t>Yes</t>
  </si>
  <si>
    <t>No</t>
  </si>
  <si>
    <t>Circuit Watts at 240V (average value)</t>
  </si>
  <si>
    <t>NOMAD VARIANT</t>
  </si>
  <si>
    <t>Charge Code</t>
  </si>
  <si>
    <t xml:space="preserve">Quiescent Load (Watts) </t>
  </si>
  <si>
    <t>Dim Load(Watts)</t>
  </si>
  <si>
    <t>Bright Load(Watts)</t>
  </si>
  <si>
    <t>Quiescent</t>
  </si>
  <si>
    <t>Bright (Illuminance Level 15 - 100%)</t>
  </si>
  <si>
    <t>AMI - Swarco</t>
  </si>
  <si>
    <t>MS4 - Swarco</t>
  </si>
  <si>
    <t>Dim (Illuminance Level 4 - 25%)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</si>
</sst>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00\ 0000\ 000"/>
    <numFmt numFmtId="165" formatCode="0.0"/>
    <numFmt numFmtId="166" formatCode="dd\ mmm\ yyyy\ hh:mm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7" fillId="0" borderId="0" xfId="2" applyFont="1" applyBorder="1" applyAlignment="1" applyProtection="1">
      <alignment wrapText="1"/>
    </xf>
    <xf numFmtId="0" fontId="6" fillId="0" borderId="0" xfId="2" applyFont="1" applyBorder="1" applyAlignment="1" applyProtection="1">
      <alignment wrapText="1"/>
    </xf>
    <xf numFmtId="0" fontId="6" fillId="0" borderId="1" xfId="2" applyFont="1" applyBorder="1" applyAlignment="1" applyProtection="1">
      <alignment wrapText="1"/>
    </xf>
    <xf numFmtId="2" fontId="6" fillId="0" borderId="0" xfId="3" applyNumberFormat="1" applyFont="1" applyBorder="1" applyAlignment="1" applyProtection="1">
      <alignment vertical="top" wrapText="1"/>
    </xf>
    <xf numFmtId="2" fontId="6" fillId="0" borderId="1" xfId="3" applyNumberFormat="1" applyFont="1" applyBorder="1" applyAlignment="1" applyProtection="1">
      <alignment vertical="top" wrapText="1"/>
    </xf>
    <xf numFmtId="10" fontId="6" fillId="0" borderId="1" xfId="3" applyNumberFormat="1" applyFont="1" applyBorder="1" applyAlignment="1" applyProtection="1">
      <alignment vertical="top" wrapText="1"/>
    </xf>
    <xf numFmtId="2" fontId="6" fillId="0" borderId="0" xfId="2" applyNumberFormat="1" applyFont="1" applyBorder="1" applyAlignment="1" applyProtection="1">
      <alignment wrapText="1"/>
    </xf>
    <xf numFmtId="10" fontId="6" fillId="0" borderId="0" xfId="2" applyNumberFormat="1" applyFont="1" applyBorder="1" applyAlignment="1" applyProtection="1">
      <alignment wrapText="1"/>
    </xf>
    <xf numFmtId="166" fontId="6" fillId="0" borderId="0" xfId="3" applyNumberFormat="1" applyFont="1" applyBorder="1" applyAlignment="1" applyProtection="1">
      <alignment wrapText="1"/>
    </xf>
    <xf numFmtId="0" fontId="6" fillId="0" borderId="0" xfId="3" applyFont="1" applyBorder="1" applyAlignment="1" applyProtection="1">
      <alignment wrapText="1"/>
    </xf>
    <xf numFmtId="0" fontId="6" fillId="0" borderId="0" xfId="3" quotePrefix="1" applyFont="1" applyBorder="1" applyAlignment="1" applyProtection="1">
      <alignment wrapText="1"/>
    </xf>
    <xf numFmtId="16" fontId="6" fillId="0" borderId="0" xfId="3" applyNumberFormat="1" applyFont="1" applyBorder="1" applyAlignment="1" applyProtection="1">
      <alignment wrapText="1"/>
    </xf>
    <xf numFmtId="0" fontId="6" fillId="0" borderId="0" xfId="3" applyFont="1" applyBorder="1" applyAlignment="1" applyProtection="1">
      <alignment vertical="top" wrapText="1"/>
    </xf>
    <xf numFmtId="165" fontId="6" fillId="0" borderId="0" xfId="3" applyNumberFormat="1" applyFont="1" applyBorder="1" applyAlignment="1" applyProtection="1">
      <alignment vertical="top" wrapText="1"/>
    </xf>
    <xf numFmtId="2" fontId="6" fillId="0" borderId="0" xfId="3" applyNumberFormat="1" applyFont="1" applyBorder="1" applyAlignment="1" applyProtection="1">
      <alignment wrapText="1"/>
    </xf>
    <xf numFmtId="0" fontId="6" fillId="0" borderId="0" xfId="3" applyFont="1" applyFill="1" applyBorder="1" applyAlignment="1" applyProtection="1">
      <alignment wrapText="1"/>
    </xf>
    <xf numFmtId="16" fontId="6" fillId="0" borderId="0" xfId="3" applyNumberFormat="1" applyFont="1" applyFill="1" applyBorder="1" applyAlignment="1" applyProtection="1">
      <alignment wrapText="1"/>
    </xf>
    <xf numFmtId="165" fontId="6" fillId="0" borderId="0" xfId="3" applyNumberFormat="1" applyFont="1" applyBorder="1" applyAlignment="1" applyProtection="1">
      <alignment wrapText="1"/>
    </xf>
    <xf numFmtId="166" fontId="6" fillId="0" borderId="1" xfId="3" applyNumberFormat="1" applyFont="1" applyBorder="1" applyAlignment="1" applyProtection="1">
      <alignment wrapText="1"/>
    </xf>
    <xf numFmtId="49" fontId="6" fillId="0" borderId="1" xfId="2" applyNumberFormat="1" applyFont="1" applyBorder="1" applyAlignment="1" applyProtection="1">
      <alignment wrapText="1"/>
    </xf>
    <xf numFmtId="0" fontId="8" fillId="0" borderId="0" xfId="2" applyFont="1" applyBorder="1" applyAlignment="1" applyProtection="1">
      <alignment wrapText="1"/>
    </xf>
    <xf numFmtId="2" fontId="8" fillId="0" borderId="0" xfId="2" applyNumberFormat="1" applyFont="1" applyBorder="1" applyAlignment="1" applyProtection="1">
      <alignment wrapText="1"/>
    </xf>
    <xf numFmtId="0" fontId="8" fillId="0" borderId="0" xfId="3" applyFont="1" applyBorder="1" applyAlignment="1" applyProtection="1">
      <alignment wrapText="1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6" fillId="0" borderId="1" xfId="3" applyNumberFormat="1" applyFont="1" applyBorder="1" applyAlignment="1" applyProtection="1">
      <alignment wrapText="1"/>
    </xf>
    <xf numFmtId="2" fontId="6" fillId="0" borderId="1" xfId="3" quotePrefix="1" applyNumberFormat="1" applyFont="1" applyBorder="1" applyAlignment="1" applyProtection="1">
      <alignment wrapText="1"/>
    </xf>
    <xf numFmtId="0" fontId="6" fillId="0" borderId="1" xfId="3" applyFont="1" applyBorder="1" applyAlignment="1" applyProtection="1">
      <alignment wrapText="1"/>
    </xf>
    <xf numFmtId="1" fontId="6" fillId="0" borderId="1" xfId="3" applyNumberFormat="1" applyFont="1" applyBorder="1" applyAlignment="1" applyProtection="1">
      <alignment wrapText="1"/>
    </xf>
    <xf numFmtId="0" fontId="6" fillId="0" borderId="1" xfId="3" applyNumberFormat="1" applyFont="1" applyBorder="1" applyAlignment="1" applyProtection="1">
      <alignment wrapText="1"/>
    </xf>
    <xf numFmtId="0" fontId="6" fillId="0" borderId="1" xfId="3" quotePrefix="1" applyNumberFormat="1" applyFont="1" applyBorder="1" applyAlignment="1" applyProtection="1">
      <alignment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6" fontId="7" fillId="0" borderId="2" xfId="3" applyNumberFormat="1" applyFont="1" applyBorder="1" applyAlignment="1" applyProtection="1">
      <alignment vertical="center" wrapText="1"/>
    </xf>
    <xf numFmtId="166" fontId="7" fillId="0" borderId="4" xfId="3" applyNumberFormat="1" applyFont="1" applyBorder="1" applyAlignment="1" applyProtection="1">
      <alignment vertical="center" wrapText="1"/>
    </xf>
    <xf numFmtId="2" fontId="6" fillId="0" borderId="2" xfId="3" quotePrefix="1" applyNumberFormat="1" applyFont="1" applyBorder="1" applyAlignment="1" applyProtection="1">
      <alignment horizontal="center" vertical="center" wrapText="1"/>
    </xf>
    <xf numFmtId="2" fontId="6" fillId="0" borderId="3" xfId="3" quotePrefix="1" applyNumberFormat="1" applyFont="1" applyBorder="1" applyAlignment="1" applyProtection="1">
      <alignment horizontal="center" vertical="center" wrapText="1"/>
    </xf>
    <xf numFmtId="2" fontId="6" fillId="0" borderId="4" xfId="3" quotePrefix="1" applyNumberFormat="1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_Codes" xfId="2"/>
    <cellStyle name="Normal_Signal head ELV green test results corrected" xfId="3"/>
  </cellStyles>
  <dxfs count="2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A2" sqref="A2"/>
    </sheetView>
  </sheetViews>
  <sheetFormatPr defaultRowHeight="15" x14ac:dyDescent="0.25"/>
  <cols>
    <col min="1" max="1" width="16" customWidth="1"/>
    <col min="2" max="2" width="24.28515625" customWidth="1"/>
    <col min="3" max="3" width="21.42578125" customWidth="1"/>
    <col min="4" max="4" width="18.28515625" customWidth="1"/>
    <col min="5" max="5" width="22.42578125" customWidth="1"/>
  </cols>
  <sheetData>
    <row r="1" spans="1:5" ht="39" x14ac:dyDescent="0.25">
      <c r="A1" s="35" t="s">
        <v>175</v>
      </c>
      <c r="B1" s="36" t="s">
        <v>176</v>
      </c>
      <c r="C1" s="36" t="s">
        <v>177</v>
      </c>
      <c r="D1" s="36" t="s">
        <v>178</v>
      </c>
      <c r="E1" s="37" t="s">
        <v>179</v>
      </c>
    </row>
    <row r="2" spans="1:5" x14ac:dyDescent="0.25">
      <c r="A2" s="38" t="s">
        <v>182</v>
      </c>
      <c r="B2" s="39">
        <v>6001901000100</v>
      </c>
      <c r="C2" s="40">
        <v>18</v>
      </c>
      <c r="D2" s="40">
        <v>22</v>
      </c>
      <c r="E2" s="41">
        <v>34</v>
      </c>
    </row>
    <row r="3" spans="1:5" x14ac:dyDescent="0.25">
      <c r="A3" s="38" t="s">
        <v>183</v>
      </c>
      <c r="B3" s="39">
        <v>6001902000100</v>
      </c>
      <c r="C3" s="40">
        <v>127</v>
      </c>
      <c r="D3" s="40">
        <v>178</v>
      </c>
      <c r="E3" s="41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zoomScaleNormal="100" workbookViewId="0">
      <selection activeCell="J29" sqref="J29"/>
    </sheetView>
  </sheetViews>
  <sheetFormatPr defaultColWidth="9.85546875" defaultRowHeight="12.75" x14ac:dyDescent="0.2"/>
  <cols>
    <col min="1" max="1" width="29.5703125" style="13" customWidth="1"/>
    <col min="2" max="2" width="14.85546875" style="14" bestFit="1" customWidth="1"/>
    <col min="3" max="3" width="17" style="14" bestFit="1" customWidth="1"/>
    <col min="4" max="4" width="11.140625" style="14" customWidth="1"/>
    <col min="5" max="5" width="11.42578125" style="14" bestFit="1" customWidth="1"/>
    <col min="6" max="6" width="18.42578125" style="14" bestFit="1" customWidth="1"/>
    <col min="7" max="7" width="3.7109375" style="22" customWidth="1"/>
    <col min="8" max="8" width="13.42578125" style="19" bestFit="1" customWidth="1"/>
    <col min="9" max="9" width="8.42578125" style="19" customWidth="1"/>
    <col min="10" max="10" width="13.42578125" style="19" bestFit="1" customWidth="1"/>
    <col min="11" max="11" width="8.42578125" style="19" customWidth="1"/>
    <col min="12" max="12" width="3.7109375" style="14" customWidth="1"/>
    <col min="13" max="13" width="0" style="27" hidden="1" customWidth="1"/>
    <col min="14" max="15" width="9.85546875" style="14"/>
    <col min="16" max="16" width="11.5703125" style="14" bestFit="1" customWidth="1"/>
    <col min="17" max="18" width="9.85546875" style="14"/>
    <col min="19" max="19" width="11.5703125" style="14" bestFit="1" customWidth="1"/>
    <col min="20" max="16384" width="9.85546875" style="14"/>
  </cols>
  <sheetData>
    <row r="1" spans="1:19" s="6" customFormat="1" x14ac:dyDescent="0.2">
      <c r="A1" s="5" t="s">
        <v>180</v>
      </c>
      <c r="M1" s="25"/>
    </row>
    <row r="2" spans="1:19" s="6" customFormat="1" ht="25.5" x14ac:dyDescent="0.2">
      <c r="H2" s="5" t="s">
        <v>58</v>
      </c>
      <c r="I2" s="5" t="s">
        <v>56</v>
      </c>
      <c r="J2" s="5" t="s">
        <v>59</v>
      </c>
      <c r="K2" s="5" t="s">
        <v>57</v>
      </c>
      <c r="M2" s="25" t="s">
        <v>172</v>
      </c>
    </row>
    <row r="3" spans="1:19" s="6" customFormat="1" x14ac:dyDescent="0.2">
      <c r="A3" s="7" t="s">
        <v>1</v>
      </c>
      <c r="B3" s="28">
        <v>18.41</v>
      </c>
      <c r="C3" s="28">
        <v>18.04</v>
      </c>
      <c r="D3" s="28">
        <v>18.010000000000002</v>
      </c>
      <c r="E3" s="28">
        <v>17.98</v>
      </c>
      <c r="F3" s="28">
        <v>17.88</v>
      </c>
      <c r="G3" s="8"/>
      <c r="H3" s="9">
        <f>AVERAGE(B3:F3)-MIN(B3:F3)</f>
        <v>0.18400000000000105</v>
      </c>
      <c r="I3" s="10">
        <f>H3/(AVERAGE(B3:F3))</f>
        <v>1.0186005314437613E-2</v>
      </c>
      <c r="J3" s="9">
        <f>MAX(B3:F3)-AVERAGE(B3:F3)</f>
        <v>0.34600000000000009</v>
      </c>
      <c r="K3" s="10">
        <f>J3/(AVERAGE(B3:F3))</f>
        <v>1.9154118689105409E-2</v>
      </c>
      <c r="M3" s="26" t="s">
        <v>173</v>
      </c>
      <c r="O3" s="11"/>
      <c r="P3" s="12"/>
      <c r="R3" s="11"/>
      <c r="S3" s="12"/>
    </row>
    <row r="4" spans="1:19" s="6" customFormat="1" x14ac:dyDescent="0.2">
      <c r="A4" s="7" t="s">
        <v>2</v>
      </c>
      <c r="B4" s="28">
        <v>44.2</v>
      </c>
      <c r="C4" s="28">
        <v>43.59</v>
      </c>
      <c r="D4" s="28">
        <v>43.33</v>
      </c>
      <c r="E4" s="28">
        <v>43.78</v>
      </c>
      <c r="F4" s="28">
        <v>43.04</v>
      </c>
      <c r="G4" s="8"/>
      <c r="H4" s="9">
        <f>AVERAGE(B4:F4)-MIN(B4:F4)</f>
        <v>0.54800000000000182</v>
      </c>
      <c r="I4" s="10">
        <f>H4/(AVERAGE(B4:F4))</f>
        <v>1.2572267596586258E-2</v>
      </c>
      <c r="J4" s="9">
        <f>MAX(B4:F4)-AVERAGE(B4:F4)</f>
        <v>0.61200000000000188</v>
      </c>
      <c r="K4" s="10">
        <f>J4/(AVERAGE(B4:F4))</f>
        <v>1.4040561622464941E-2</v>
      </c>
      <c r="M4" s="26"/>
      <c r="O4" s="11"/>
      <c r="P4" s="12"/>
      <c r="R4" s="11"/>
      <c r="S4" s="12"/>
    </row>
    <row r="5" spans="1:19" s="6" customFormat="1" x14ac:dyDescent="0.2">
      <c r="B5" s="11"/>
      <c r="C5" s="11"/>
      <c r="D5" s="11"/>
      <c r="E5" s="11"/>
      <c r="F5" s="11"/>
      <c r="G5" s="11"/>
      <c r="H5" s="11"/>
      <c r="M5" s="25"/>
    </row>
    <row r="6" spans="1:19" s="6" customFormat="1" ht="33.75" customHeight="1" x14ac:dyDescent="0.2">
      <c r="A6" s="42" t="s">
        <v>171</v>
      </c>
      <c r="B6" s="43"/>
      <c r="C6" s="44" t="s">
        <v>173</v>
      </c>
      <c r="D6" s="45"/>
      <c r="E6" s="46"/>
      <c r="F6" s="11"/>
      <c r="G6" s="11"/>
      <c r="H6" s="11"/>
      <c r="M6" s="25"/>
    </row>
    <row r="7" spans="1:19" s="6" customFormat="1" x14ac:dyDescent="0.2">
      <c r="B7" s="11"/>
      <c r="C7" s="11"/>
      <c r="D7" s="11"/>
      <c r="E7" s="11"/>
      <c r="F7" s="11"/>
      <c r="G7" s="11"/>
      <c r="H7" s="11"/>
      <c r="M7" s="25"/>
    </row>
    <row r="8" spans="1:19" x14ac:dyDescent="0.2">
      <c r="A8" s="23"/>
      <c r="B8" s="7" t="s">
        <v>3</v>
      </c>
      <c r="C8" s="7" t="s">
        <v>4</v>
      </c>
      <c r="D8" s="24" t="s">
        <v>5</v>
      </c>
      <c r="E8" s="7" t="s">
        <v>6</v>
      </c>
      <c r="F8" s="17"/>
      <c r="G8" s="18"/>
      <c r="H8" s="8"/>
      <c r="I8" s="8"/>
    </row>
    <row r="9" spans="1:19" ht="25.5" x14ac:dyDescent="0.2">
      <c r="A9" s="23" t="s">
        <v>174</v>
      </c>
      <c r="B9" s="29">
        <f>AVERAGE(B3:F3)</f>
        <v>18.064</v>
      </c>
      <c r="C9" s="30">
        <f>AVERAGE(B4:F4)</f>
        <v>43.588000000000001</v>
      </c>
      <c r="D9" s="31">
        <f>IF(C9&gt;B9,SQRT(C9^2-B9^2),"N/A leading pf")</f>
        <v>39.668698592215001</v>
      </c>
      <c r="E9" s="31">
        <f>MIN(B9/C9,1)</f>
        <v>0.41442598880425807</v>
      </c>
      <c r="F9" s="17"/>
      <c r="G9" s="18"/>
      <c r="H9" s="8"/>
      <c r="I9" s="8"/>
    </row>
    <row r="10" spans="1:19" x14ac:dyDescent="0.2">
      <c r="A10" s="23" t="s">
        <v>170</v>
      </c>
      <c r="B10" s="33">
        <f>IF(C6 = "Yes",IF(B9&gt;=10, ROUND(B9,0), ROUND(B9,2)),IF(B9&gt;=10, ROUND(B9,0), ROUND(B9,1)))</f>
        <v>18</v>
      </c>
      <c r="C10" s="34">
        <f>IF(C6 = "Yes",IF(C9&gt;=10, ROUND(C9,0), ROUND(C9,2)),IF(C9&gt;=10, ROUND(C9,0), ROUND(C9,1)))</f>
        <v>44</v>
      </c>
      <c r="D10" s="32">
        <f xml:space="preserve"> ROUND(D9,0)</f>
        <v>40</v>
      </c>
      <c r="E10" s="29">
        <f xml:space="preserve"> ROUND(E9,2)</f>
        <v>0.41</v>
      </c>
      <c r="F10" s="17"/>
      <c r="G10" s="18"/>
      <c r="H10" s="8"/>
      <c r="I10" s="8"/>
    </row>
    <row r="11" spans="1:19" x14ac:dyDescent="0.2">
      <c r="C11" s="15"/>
      <c r="E11" s="16"/>
      <c r="F11" s="17"/>
      <c r="G11" s="18"/>
      <c r="H11" s="8"/>
      <c r="I11" s="8"/>
    </row>
    <row r="12" spans="1:19" x14ac:dyDescent="0.2">
      <c r="C12" s="15"/>
      <c r="E12" s="16"/>
      <c r="F12" s="17"/>
      <c r="G12" s="18"/>
      <c r="H12" s="8"/>
      <c r="I12" s="8"/>
    </row>
    <row r="13" spans="1:19" x14ac:dyDescent="0.2">
      <c r="A13" s="5" t="s">
        <v>184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4"/>
    </row>
    <row r="14" spans="1:19" ht="25.5" x14ac:dyDescent="0.2">
      <c r="A14" s="6"/>
      <c r="B14" s="6"/>
      <c r="C14" s="6"/>
      <c r="D14" s="6"/>
      <c r="E14" s="6"/>
      <c r="F14" s="6"/>
      <c r="G14" s="6"/>
      <c r="H14" s="5" t="s">
        <v>58</v>
      </c>
      <c r="I14" s="5" t="s">
        <v>56</v>
      </c>
      <c r="J14" s="5" t="s">
        <v>59</v>
      </c>
      <c r="K14" s="5" t="s">
        <v>57</v>
      </c>
      <c r="L14" s="6"/>
      <c r="M14" s="14"/>
    </row>
    <row r="15" spans="1:19" x14ac:dyDescent="0.2">
      <c r="A15" s="7" t="s">
        <v>1</v>
      </c>
      <c r="B15" s="28">
        <v>22.03</v>
      </c>
      <c r="C15" s="28">
        <v>21.75</v>
      </c>
      <c r="D15" s="28">
        <v>21.98</v>
      </c>
      <c r="E15" s="28">
        <v>21.91</v>
      </c>
      <c r="F15" s="28">
        <v>21.82</v>
      </c>
      <c r="G15" s="8"/>
      <c r="H15" s="9">
        <f>AVERAGE(B15:F15)-MIN(B15:F15)</f>
        <v>0.14800000000000324</v>
      </c>
      <c r="I15" s="10">
        <f>H15/(AVERAGE(B15:F15))</f>
        <v>6.7586080920633493E-3</v>
      </c>
      <c r="J15" s="9">
        <f>MAX(B15:F15)-AVERAGE(B15:F15)</f>
        <v>0.1319999999999979</v>
      </c>
      <c r="K15" s="10">
        <f>J15/(AVERAGE(B15:F15))</f>
        <v>6.027947757786002E-3</v>
      </c>
      <c r="L15" s="6"/>
      <c r="M15" s="14"/>
    </row>
    <row r="16" spans="1:19" x14ac:dyDescent="0.2">
      <c r="A16" s="7" t="s">
        <v>2</v>
      </c>
      <c r="B16" s="28">
        <v>48.19</v>
      </c>
      <c r="C16" s="28">
        <v>47.72</v>
      </c>
      <c r="D16" s="28">
        <v>47.31</v>
      </c>
      <c r="E16" s="28">
        <v>47.94</v>
      </c>
      <c r="F16" s="28">
        <v>47.3</v>
      </c>
      <c r="G16" s="8"/>
      <c r="H16" s="9">
        <f>AVERAGE(B16:F16)-MIN(B16:F16)</f>
        <v>0.39199999999999591</v>
      </c>
      <c r="I16" s="10">
        <f>H16/(AVERAGE(B16:F16))</f>
        <v>8.2194078671474456E-3</v>
      </c>
      <c r="J16" s="9">
        <f>MAX(B16:F16)-AVERAGE(B16:F16)</f>
        <v>0.49800000000000466</v>
      </c>
      <c r="K16" s="10">
        <f>J16/(AVERAGE(B16:F16))</f>
        <v>1.04420028516314E-2</v>
      </c>
      <c r="L16" s="6"/>
      <c r="M16" s="14"/>
    </row>
    <row r="17" spans="1:13" x14ac:dyDescent="0.2">
      <c r="A17" s="6"/>
      <c r="B17" s="11"/>
      <c r="C17" s="11"/>
      <c r="D17" s="11"/>
      <c r="E17" s="11"/>
      <c r="F17" s="11"/>
      <c r="G17" s="11"/>
      <c r="H17" s="11"/>
      <c r="I17" s="6"/>
      <c r="J17" s="6"/>
      <c r="K17" s="6"/>
      <c r="L17" s="6"/>
      <c r="M17" s="14"/>
    </row>
    <row r="18" spans="1:13" ht="12.75" customHeight="1" x14ac:dyDescent="0.2">
      <c r="A18" s="42" t="s">
        <v>171</v>
      </c>
      <c r="B18" s="43"/>
      <c r="C18" s="44" t="s">
        <v>173</v>
      </c>
      <c r="D18" s="45"/>
      <c r="E18" s="46"/>
      <c r="F18" s="11"/>
      <c r="G18" s="11"/>
      <c r="H18" s="11"/>
      <c r="I18" s="6"/>
      <c r="J18" s="6"/>
      <c r="K18" s="6"/>
      <c r="L18" s="6"/>
      <c r="M18" s="14"/>
    </row>
    <row r="19" spans="1:13" x14ac:dyDescent="0.2">
      <c r="A19" s="6"/>
      <c r="B19" s="11"/>
      <c r="C19" s="11"/>
      <c r="D19" s="11"/>
      <c r="E19" s="11"/>
      <c r="F19" s="11"/>
      <c r="G19" s="11"/>
      <c r="H19" s="11"/>
      <c r="I19" s="6"/>
      <c r="J19" s="6"/>
      <c r="K19" s="6"/>
      <c r="L19" s="6"/>
      <c r="M19" s="14"/>
    </row>
    <row r="20" spans="1:13" x14ac:dyDescent="0.2">
      <c r="A20" s="23"/>
      <c r="B20" s="7" t="s">
        <v>3</v>
      </c>
      <c r="C20" s="7" t="s">
        <v>4</v>
      </c>
      <c r="D20" s="24" t="s">
        <v>5</v>
      </c>
      <c r="E20" s="7" t="s">
        <v>6</v>
      </c>
      <c r="F20" s="17"/>
      <c r="G20" s="18"/>
      <c r="H20" s="8"/>
      <c r="I20" s="8"/>
      <c r="M20" s="14"/>
    </row>
    <row r="21" spans="1:13" ht="25.5" x14ac:dyDescent="0.2">
      <c r="A21" s="23" t="s">
        <v>174</v>
      </c>
      <c r="B21" s="29">
        <f>AVERAGE(B15:F15)</f>
        <v>21.898000000000003</v>
      </c>
      <c r="C21" s="30">
        <f>AVERAGE(B16:F16)</f>
        <v>47.691999999999993</v>
      </c>
      <c r="D21" s="31">
        <f>IF(C21&gt;B21,SQRT(C21^2-B21^2),"N/A leading pf")</f>
        <v>42.367492963355751</v>
      </c>
      <c r="E21" s="31">
        <f>MIN(B21/C21,1)</f>
        <v>0.45915457519080782</v>
      </c>
      <c r="F21" s="17"/>
      <c r="G21" s="18"/>
      <c r="H21" s="8"/>
      <c r="I21" s="8"/>
      <c r="M21" s="14"/>
    </row>
    <row r="22" spans="1:13" x14ac:dyDescent="0.2">
      <c r="A22" s="23" t="s">
        <v>170</v>
      </c>
      <c r="B22" s="33">
        <f>IF(C18 = "Yes",IF(B21&gt;=10, ROUND(B21,0), ROUND(B21,2)),IF(B21&gt;=10, ROUND(B21,0), ROUND(B21,1)))</f>
        <v>22</v>
      </c>
      <c r="C22" s="34">
        <f>IF(C18 = "Yes",IF(C21&gt;=10, ROUND(C21,0), ROUND(C21,2)),IF(C21&gt;=10, ROUND(C21,0), ROUND(C21,1)))</f>
        <v>48</v>
      </c>
      <c r="D22" s="32">
        <f xml:space="preserve"> ROUND(D21,0)</f>
        <v>42</v>
      </c>
      <c r="E22" s="29">
        <f xml:space="preserve"> ROUND(E21,2)</f>
        <v>0.46</v>
      </c>
      <c r="F22" s="17"/>
      <c r="G22" s="18"/>
      <c r="H22" s="8"/>
      <c r="I22" s="8"/>
      <c r="M22" s="14"/>
    </row>
    <row r="23" spans="1:13" x14ac:dyDescent="0.2">
      <c r="C23" s="15"/>
      <c r="E23" s="16"/>
      <c r="F23" s="17"/>
      <c r="G23" s="18"/>
      <c r="H23" s="8"/>
      <c r="I23" s="8"/>
      <c r="M23" s="14"/>
    </row>
    <row r="24" spans="1:13" x14ac:dyDescent="0.2">
      <c r="A24" s="14"/>
      <c r="C24" s="15"/>
      <c r="E24" s="16"/>
      <c r="F24" s="17"/>
      <c r="G24" s="18"/>
      <c r="H24" s="8"/>
      <c r="I24" s="8"/>
      <c r="J24" s="14"/>
      <c r="K24" s="14"/>
      <c r="M24" s="14"/>
    </row>
    <row r="25" spans="1:13" x14ac:dyDescent="0.2">
      <c r="A25" s="5" t="s">
        <v>181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4"/>
    </row>
    <row r="26" spans="1:13" ht="25.5" x14ac:dyDescent="0.2">
      <c r="A26" s="6"/>
      <c r="B26" s="6"/>
      <c r="C26" s="6"/>
      <c r="D26" s="6"/>
      <c r="E26" s="6"/>
      <c r="F26" s="6"/>
      <c r="G26" s="6"/>
      <c r="H26" s="5" t="s">
        <v>58</v>
      </c>
      <c r="I26" s="5" t="s">
        <v>56</v>
      </c>
      <c r="J26" s="5" t="s">
        <v>59</v>
      </c>
      <c r="K26" s="5" t="s">
        <v>57</v>
      </c>
      <c r="L26" s="6"/>
      <c r="M26" s="14"/>
    </row>
    <row r="27" spans="1:13" x14ac:dyDescent="0.2">
      <c r="A27" s="7" t="s">
        <v>1</v>
      </c>
      <c r="B27" s="28">
        <v>34.369999999999997</v>
      </c>
      <c r="C27" s="28">
        <v>34.090000000000003</v>
      </c>
      <c r="D27" s="28">
        <v>34.340000000000003</v>
      </c>
      <c r="E27" s="28">
        <v>34.28</v>
      </c>
      <c r="F27" s="28">
        <v>34.200000000000003</v>
      </c>
      <c r="G27" s="8"/>
      <c r="H27" s="9">
        <f>AVERAGE(B27:F27)-MIN(B27:F27)</f>
        <v>0.16600000000000392</v>
      </c>
      <c r="I27" s="10">
        <f>H27/(AVERAGE(B27:F27))</f>
        <v>4.8458664175620005E-3</v>
      </c>
      <c r="J27" s="9">
        <f>MAX(B27:F27)-AVERAGE(B27:F27)</f>
        <v>0.11399999999999011</v>
      </c>
      <c r="K27" s="10">
        <f>J27/(AVERAGE(B27:F27))</f>
        <v>3.327884166277151E-3</v>
      </c>
      <c r="L27" s="6"/>
      <c r="M27" s="14"/>
    </row>
    <row r="28" spans="1:13" x14ac:dyDescent="0.2">
      <c r="A28" s="7" t="s">
        <v>2</v>
      </c>
      <c r="B28" s="28">
        <v>62.2</v>
      </c>
      <c r="C28" s="28">
        <v>61.11</v>
      </c>
      <c r="D28" s="28">
        <v>60.43</v>
      </c>
      <c r="E28" s="28">
        <v>61.55</v>
      </c>
      <c r="F28" s="28">
        <v>61.7</v>
      </c>
      <c r="G28" s="8"/>
      <c r="H28" s="9">
        <f>AVERAGE(B28:F28)-MIN(B28:F28)</f>
        <v>0.96800000000000352</v>
      </c>
      <c r="I28" s="10">
        <f>H28/(AVERAGE(B28:F28))</f>
        <v>1.576598586273174E-2</v>
      </c>
      <c r="J28" s="9">
        <f>MAX(B28:F28)-AVERAGE(B28:F28)</f>
        <v>0.8019999999999996</v>
      </c>
      <c r="K28" s="10">
        <f>J28/(AVERAGE(B28:F28))</f>
        <v>1.3062314733378931E-2</v>
      </c>
      <c r="L28" s="6"/>
      <c r="M28" s="14"/>
    </row>
    <row r="29" spans="1:13" x14ac:dyDescent="0.2">
      <c r="A29" s="6"/>
      <c r="B29" s="11"/>
      <c r="C29" s="11"/>
      <c r="D29" s="11"/>
      <c r="E29" s="11"/>
      <c r="F29" s="11"/>
      <c r="G29" s="11"/>
      <c r="H29" s="11"/>
      <c r="I29" s="6"/>
      <c r="J29" s="6"/>
      <c r="K29" s="6"/>
      <c r="L29" s="6"/>
      <c r="M29" s="14"/>
    </row>
    <row r="30" spans="1:13" x14ac:dyDescent="0.2">
      <c r="A30" s="42" t="s">
        <v>171</v>
      </c>
      <c r="B30" s="43"/>
      <c r="C30" s="44" t="s">
        <v>173</v>
      </c>
      <c r="D30" s="45"/>
      <c r="E30" s="46"/>
      <c r="F30" s="11"/>
      <c r="G30" s="11"/>
      <c r="H30" s="11"/>
      <c r="I30" s="6"/>
      <c r="J30" s="6"/>
      <c r="K30" s="6"/>
      <c r="L30" s="6"/>
      <c r="M30" s="14"/>
    </row>
    <row r="31" spans="1:13" x14ac:dyDescent="0.2">
      <c r="A31" s="6"/>
      <c r="B31" s="11"/>
      <c r="C31" s="11"/>
      <c r="D31" s="11"/>
      <c r="E31" s="11"/>
      <c r="F31" s="11"/>
      <c r="G31" s="11"/>
      <c r="H31" s="11"/>
      <c r="I31" s="6"/>
      <c r="J31" s="6"/>
      <c r="K31" s="6"/>
      <c r="L31" s="6"/>
      <c r="M31" s="14"/>
    </row>
    <row r="32" spans="1:13" x14ac:dyDescent="0.2">
      <c r="A32" s="23"/>
      <c r="B32" s="7" t="s">
        <v>3</v>
      </c>
      <c r="C32" s="7" t="s">
        <v>4</v>
      </c>
      <c r="D32" s="24" t="s">
        <v>5</v>
      </c>
      <c r="E32" s="7" t="s">
        <v>6</v>
      </c>
      <c r="F32" s="17"/>
      <c r="G32" s="18"/>
      <c r="H32" s="8"/>
      <c r="I32" s="8"/>
      <c r="M32" s="14"/>
    </row>
    <row r="33" spans="1:13" ht="25.5" x14ac:dyDescent="0.2">
      <c r="A33" s="23" t="s">
        <v>174</v>
      </c>
      <c r="B33" s="29">
        <f>AVERAGE(B27:F27)</f>
        <v>34.256000000000007</v>
      </c>
      <c r="C33" s="30">
        <f>AVERAGE(B28:F28)</f>
        <v>61.398000000000003</v>
      </c>
      <c r="D33" s="31">
        <f>IF(C33&gt;B33,SQRT(C33^2-B33^2),"N/A leading pf")</f>
        <v>50.953320480612447</v>
      </c>
      <c r="E33" s="31">
        <f>MIN(B33/C33,1)</f>
        <v>0.55793348317534786</v>
      </c>
      <c r="F33" s="17"/>
      <c r="G33" s="18"/>
      <c r="H33" s="8"/>
      <c r="I33" s="8"/>
      <c r="M33" s="14"/>
    </row>
    <row r="34" spans="1:13" x14ac:dyDescent="0.2">
      <c r="A34" s="23" t="s">
        <v>170</v>
      </c>
      <c r="B34" s="33">
        <f>IF(C30 = "Yes",IF(B33&gt;=10, ROUND(B33,0), ROUND(B33,2)),IF(B33&gt;=10, ROUND(B33,0), ROUND(B33,1)))</f>
        <v>34</v>
      </c>
      <c r="C34" s="34">
        <f>IF(C30 = "Yes",IF(C33&gt;=10, ROUND(C33,0), ROUND(C33,2)),IF(C33&gt;=10, ROUND(C33,0), ROUND(C33,1)))</f>
        <v>61</v>
      </c>
      <c r="D34" s="32">
        <f xml:space="preserve"> ROUND(D33,0)</f>
        <v>51</v>
      </c>
      <c r="E34" s="29">
        <f xml:space="preserve"> ROUND(E33,2)</f>
        <v>0.56000000000000005</v>
      </c>
      <c r="F34" s="17"/>
      <c r="G34" s="18"/>
      <c r="H34" s="8"/>
      <c r="I34" s="8"/>
      <c r="M34" s="14"/>
    </row>
    <row r="35" spans="1:13" x14ac:dyDescent="0.2">
      <c r="C35" s="15"/>
      <c r="E35" s="16"/>
      <c r="F35" s="17"/>
      <c r="G35" s="18"/>
      <c r="H35" s="8"/>
      <c r="I35" s="8"/>
      <c r="M35" s="14"/>
    </row>
    <row r="36" spans="1:13" x14ac:dyDescent="0.2">
      <c r="A36" s="14"/>
      <c r="C36" s="15"/>
      <c r="E36" s="16"/>
      <c r="F36" s="17"/>
      <c r="G36" s="18"/>
      <c r="H36" s="8"/>
      <c r="I36" s="8"/>
      <c r="J36" s="14"/>
      <c r="K36" s="14"/>
      <c r="M36" s="14"/>
    </row>
    <row r="37" spans="1:13" x14ac:dyDescent="0.2">
      <c r="A37" s="14"/>
      <c r="C37" s="15"/>
      <c r="E37" s="16"/>
      <c r="F37" s="17"/>
      <c r="G37" s="18"/>
      <c r="H37" s="8"/>
      <c r="I37" s="8"/>
      <c r="J37" s="14"/>
      <c r="K37" s="14"/>
      <c r="M37" s="14"/>
    </row>
    <row r="38" spans="1:13" x14ac:dyDescent="0.2">
      <c r="A38" s="14"/>
      <c r="C38" s="15"/>
      <c r="E38" s="16"/>
      <c r="F38" s="17"/>
      <c r="G38" s="18"/>
      <c r="H38" s="8"/>
      <c r="I38" s="8"/>
      <c r="J38" s="14"/>
      <c r="K38" s="14"/>
      <c r="M38" s="14"/>
    </row>
    <row r="39" spans="1:13" x14ac:dyDescent="0.2">
      <c r="A39" s="14"/>
      <c r="C39" s="15"/>
      <c r="E39" s="16"/>
      <c r="F39" s="17"/>
      <c r="G39" s="18"/>
      <c r="H39" s="8"/>
      <c r="I39" s="8"/>
      <c r="J39" s="14"/>
      <c r="K39" s="14"/>
      <c r="M39" s="14"/>
    </row>
    <row r="40" spans="1:13" x14ac:dyDescent="0.2">
      <c r="A40" s="14"/>
      <c r="C40" s="15"/>
      <c r="E40" s="16"/>
      <c r="F40" s="17"/>
      <c r="G40" s="18"/>
      <c r="H40" s="8"/>
      <c r="I40" s="8"/>
      <c r="J40" s="14"/>
      <c r="K40" s="14"/>
      <c r="M40" s="14"/>
    </row>
    <row r="41" spans="1:13" x14ac:dyDescent="0.2">
      <c r="A41" s="14"/>
      <c r="C41" s="15"/>
      <c r="E41" s="16"/>
      <c r="F41" s="17"/>
      <c r="G41" s="18"/>
      <c r="H41" s="8"/>
      <c r="I41" s="8"/>
      <c r="J41" s="14"/>
      <c r="K41" s="14"/>
      <c r="M41" s="14"/>
    </row>
    <row r="42" spans="1:13" x14ac:dyDescent="0.2">
      <c r="A42" s="14"/>
      <c r="C42" s="15"/>
      <c r="E42" s="16"/>
      <c r="F42" s="17"/>
      <c r="G42" s="18"/>
      <c r="H42" s="8"/>
      <c r="I42" s="8"/>
      <c r="J42" s="14"/>
      <c r="K42" s="14"/>
      <c r="M42" s="14"/>
    </row>
    <row r="43" spans="1:13" x14ac:dyDescent="0.2">
      <c r="A43" s="14"/>
      <c r="C43" s="15"/>
      <c r="E43" s="16"/>
      <c r="F43" s="17"/>
      <c r="G43" s="18"/>
      <c r="H43" s="8"/>
      <c r="I43" s="8"/>
      <c r="J43" s="14"/>
      <c r="K43" s="14"/>
      <c r="M43" s="14"/>
    </row>
    <row r="44" spans="1:13" x14ac:dyDescent="0.2">
      <c r="A44" s="14"/>
      <c r="C44" s="15"/>
      <c r="E44" s="16"/>
      <c r="F44" s="17"/>
      <c r="G44" s="18"/>
      <c r="H44" s="8"/>
      <c r="I44" s="8"/>
      <c r="J44" s="14"/>
      <c r="K44" s="14"/>
      <c r="M44" s="14"/>
    </row>
    <row r="45" spans="1:13" x14ac:dyDescent="0.2">
      <c r="A45" s="14"/>
      <c r="C45" s="15"/>
      <c r="E45" s="16"/>
      <c r="F45" s="17"/>
      <c r="G45" s="18"/>
      <c r="H45" s="8"/>
      <c r="I45" s="8"/>
      <c r="J45" s="14"/>
      <c r="K45" s="14"/>
      <c r="M45" s="14"/>
    </row>
    <row r="46" spans="1:13" x14ac:dyDescent="0.2">
      <c r="A46" s="14"/>
      <c r="C46" s="15"/>
      <c r="D46" s="20"/>
      <c r="E46" s="16"/>
      <c r="F46" s="17"/>
      <c r="G46" s="18"/>
      <c r="H46" s="8"/>
      <c r="I46" s="8"/>
      <c r="J46" s="14"/>
      <c r="K46" s="14"/>
      <c r="M46" s="14"/>
    </row>
    <row r="47" spans="1:13" x14ac:dyDescent="0.2">
      <c r="A47" s="14"/>
      <c r="C47" s="15"/>
      <c r="D47" s="20"/>
      <c r="E47" s="16"/>
      <c r="F47" s="17"/>
      <c r="G47" s="18"/>
      <c r="H47" s="8"/>
      <c r="I47" s="8"/>
      <c r="J47" s="14"/>
      <c r="K47" s="14"/>
      <c r="M47" s="14"/>
    </row>
    <row r="48" spans="1:13" x14ac:dyDescent="0.2">
      <c r="A48" s="14"/>
      <c r="C48" s="15"/>
      <c r="D48" s="20"/>
      <c r="E48" s="16"/>
      <c r="F48" s="17"/>
      <c r="G48" s="18"/>
      <c r="H48" s="8"/>
      <c r="I48" s="8"/>
      <c r="J48" s="14"/>
      <c r="K48" s="14"/>
      <c r="M48" s="14"/>
    </row>
    <row r="49" spans="1:13" x14ac:dyDescent="0.2">
      <c r="A49" s="14"/>
      <c r="C49" s="15"/>
      <c r="D49" s="20"/>
      <c r="E49" s="16"/>
      <c r="F49" s="17"/>
      <c r="G49" s="18"/>
      <c r="H49" s="8"/>
      <c r="I49" s="8"/>
      <c r="J49" s="14"/>
      <c r="K49" s="14"/>
      <c r="M49" s="14"/>
    </row>
    <row r="50" spans="1:13" x14ac:dyDescent="0.2">
      <c r="A50" s="14"/>
      <c r="C50" s="15"/>
      <c r="D50" s="20"/>
      <c r="E50" s="16"/>
      <c r="F50" s="17"/>
      <c r="G50" s="18"/>
      <c r="H50" s="8"/>
      <c r="I50" s="8"/>
      <c r="J50" s="14"/>
      <c r="K50" s="14"/>
      <c r="M50" s="14"/>
    </row>
    <row r="51" spans="1:13" x14ac:dyDescent="0.2">
      <c r="A51" s="14"/>
      <c r="C51" s="15"/>
      <c r="D51" s="20"/>
      <c r="E51" s="16"/>
      <c r="F51" s="17"/>
      <c r="G51" s="18"/>
      <c r="H51" s="8"/>
      <c r="I51" s="8"/>
      <c r="J51" s="14"/>
      <c r="K51" s="14"/>
      <c r="M51" s="14"/>
    </row>
    <row r="52" spans="1:13" x14ac:dyDescent="0.2">
      <c r="A52" s="14"/>
      <c r="C52" s="15"/>
      <c r="D52" s="20"/>
      <c r="E52" s="16"/>
      <c r="F52" s="17"/>
      <c r="G52" s="18"/>
      <c r="H52" s="8"/>
      <c r="I52" s="8"/>
      <c r="J52" s="14"/>
      <c r="K52" s="14"/>
      <c r="M52" s="14"/>
    </row>
    <row r="53" spans="1:13" x14ac:dyDescent="0.2">
      <c r="A53" s="14"/>
      <c r="C53" s="15"/>
      <c r="D53" s="20"/>
      <c r="E53" s="16"/>
      <c r="F53" s="17"/>
      <c r="G53" s="18"/>
      <c r="H53" s="8"/>
      <c r="I53" s="8"/>
      <c r="J53" s="14"/>
      <c r="K53" s="14"/>
      <c r="M53" s="14"/>
    </row>
    <row r="54" spans="1:13" x14ac:dyDescent="0.2">
      <c r="A54" s="14"/>
      <c r="C54" s="15"/>
      <c r="D54" s="20"/>
      <c r="E54" s="16"/>
      <c r="F54" s="17"/>
      <c r="G54" s="18"/>
      <c r="H54" s="8"/>
      <c r="I54" s="8"/>
      <c r="J54" s="14"/>
      <c r="K54" s="14"/>
      <c r="M54" s="14"/>
    </row>
    <row r="55" spans="1:13" x14ac:dyDescent="0.2">
      <c r="A55" s="14"/>
      <c r="C55" s="15"/>
      <c r="D55" s="20"/>
      <c r="E55" s="16"/>
      <c r="F55" s="17"/>
      <c r="G55" s="18"/>
      <c r="H55" s="8"/>
      <c r="I55" s="8"/>
      <c r="J55" s="14"/>
      <c r="K55" s="14"/>
      <c r="M55" s="14"/>
    </row>
    <row r="56" spans="1:13" x14ac:dyDescent="0.2">
      <c r="A56" s="14"/>
      <c r="C56" s="15"/>
      <c r="E56" s="16"/>
      <c r="F56" s="17"/>
      <c r="G56" s="18"/>
      <c r="H56" s="8"/>
      <c r="I56" s="8"/>
      <c r="J56" s="14"/>
      <c r="K56" s="14"/>
      <c r="M56" s="14"/>
    </row>
    <row r="57" spans="1:13" x14ac:dyDescent="0.2">
      <c r="A57" s="14"/>
      <c r="C57" s="15"/>
      <c r="E57" s="16"/>
      <c r="F57" s="17"/>
      <c r="G57" s="18"/>
      <c r="H57" s="8"/>
      <c r="I57" s="8"/>
      <c r="J57" s="14"/>
      <c r="K57" s="14"/>
      <c r="M57" s="14"/>
    </row>
    <row r="58" spans="1:13" x14ac:dyDescent="0.2">
      <c r="A58" s="14"/>
      <c r="C58" s="15"/>
      <c r="E58" s="16"/>
      <c r="F58" s="17"/>
      <c r="G58" s="18"/>
      <c r="H58" s="8"/>
      <c r="I58" s="8"/>
      <c r="J58" s="14"/>
      <c r="K58" s="14"/>
      <c r="M58" s="14"/>
    </row>
    <row r="59" spans="1:13" x14ac:dyDescent="0.2">
      <c r="A59" s="14"/>
      <c r="C59" s="15"/>
      <c r="E59" s="16"/>
      <c r="F59" s="17"/>
      <c r="G59" s="18"/>
      <c r="H59" s="8"/>
      <c r="I59" s="8"/>
      <c r="J59" s="14"/>
      <c r="K59" s="14"/>
      <c r="M59" s="14"/>
    </row>
    <row r="60" spans="1:13" x14ac:dyDescent="0.2">
      <c r="A60" s="14"/>
      <c r="C60" s="15"/>
      <c r="E60" s="16"/>
      <c r="F60" s="17"/>
      <c r="G60" s="18"/>
      <c r="H60" s="8"/>
      <c r="I60" s="8"/>
      <c r="J60" s="14"/>
      <c r="K60" s="14"/>
      <c r="M60" s="14"/>
    </row>
    <row r="61" spans="1:13" x14ac:dyDescent="0.2">
      <c r="A61" s="14"/>
      <c r="C61" s="15"/>
      <c r="E61" s="16"/>
      <c r="F61" s="17"/>
      <c r="G61" s="18"/>
      <c r="H61" s="8"/>
      <c r="I61" s="8"/>
      <c r="J61" s="14"/>
      <c r="K61" s="14"/>
      <c r="M61" s="14"/>
    </row>
    <row r="62" spans="1:13" x14ac:dyDescent="0.2">
      <c r="A62" s="14"/>
      <c r="C62" s="15"/>
      <c r="E62" s="16"/>
      <c r="F62" s="17"/>
      <c r="G62" s="18"/>
      <c r="H62" s="8"/>
      <c r="I62" s="8"/>
      <c r="J62" s="14"/>
      <c r="K62" s="14"/>
      <c r="M62" s="14"/>
    </row>
    <row r="63" spans="1:13" x14ac:dyDescent="0.2">
      <c r="A63" s="14"/>
      <c r="C63" s="15"/>
      <c r="E63" s="16"/>
      <c r="F63" s="17"/>
      <c r="G63" s="18"/>
      <c r="H63" s="8"/>
      <c r="I63" s="8"/>
      <c r="J63" s="14"/>
      <c r="K63" s="14"/>
      <c r="M63" s="14"/>
    </row>
    <row r="64" spans="1:13" x14ac:dyDescent="0.2">
      <c r="A64" s="14"/>
      <c r="C64" s="15"/>
      <c r="E64" s="16"/>
      <c r="F64" s="17"/>
      <c r="G64" s="18"/>
      <c r="H64" s="8"/>
      <c r="I64" s="8"/>
      <c r="J64" s="14"/>
      <c r="K64" s="14"/>
      <c r="M64" s="14"/>
    </row>
    <row r="65" spans="1:13" x14ac:dyDescent="0.2">
      <c r="A65" s="14"/>
      <c r="C65" s="15"/>
      <c r="E65" s="16"/>
      <c r="F65" s="17"/>
      <c r="G65" s="18"/>
      <c r="H65" s="8"/>
      <c r="I65" s="8"/>
      <c r="J65" s="14"/>
      <c r="K65" s="14"/>
      <c r="M65" s="14"/>
    </row>
    <row r="66" spans="1:13" x14ac:dyDescent="0.2">
      <c r="A66" s="14"/>
      <c r="C66" s="15"/>
      <c r="E66" s="16"/>
      <c r="F66" s="17"/>
      <c r="G66" s="18"/>
      <c r="H66" s="8"/>
      <c r="I66" s="8"/>
      <c r="J66" s="14"/>
      <c r="K66" s="14"/>
      <c r="M66" s="14"/>
    </row>
    <row r="67" spans="1:13" x14ac:dyDescent="0.2">
      <c r="A67" s="14"/>
      <c r="C67" s="15"/>
      <c r="E67" s="16"/>
      <c r="F67" s="17"/>
      <c r="G67" s="18"/>
      <c r="H67" s="8"/>
      <c r="I67" s="8"/>
      <c r="J67" s="14"/>
      <c r="K67" s="14"/>
      <c r="M67" s="14"/>
    </row>
    <row r="68" spans="1:13" x14ac:dyDescent="0.2">
      <c r="A68" s="14"/>
      <c r="C68" s="15"/>
      <c r="E68" s="16"/>
      <c r="F68" s="17"/>
      <c r="G68" s="18"/>
      <c r="H68" s="8"/>
      <c r="I68" s="8"/>
      <c r="J68" s="14"/>
      <c r="K68" s="14"/>
      <c r="M68" s="14"/>
    </row>
    <row r="69" spans="1:13" x14ac:dyDescent="0.2">
      <c r="A69" s="14"/>
      <c r="C69" s="15"/>
      <c r="E69" s="16"/>
      <c r="F69" s="17"/>
      <c r="G69" s="18"/>
      <c r="H69" s="8"/>
      <c r="I69" s="8"/>
      <c r="J69" s="14"/>
      <c r="K69" s="14"/>
      <c r="M69" s="14"/>
    </row>
    <row r="70" spans="1:13" x14ac:dyDescent="0.2">
      <c r="A70" s="14"/>
      <c r="C70" s="15"/>
      <c r="E70" s="16"/>
      <c r="F70" s="17"/>
      <c r="G70" s="18"/>
      <c r="H70" s="8"/>
      <c r="I70" s="8"/>
      <c r="J70" s="14"/>
      <c r="K70" s="14"/>
      <c r="M70" s="14"/>
    </row>
    <row r="71" spans="1:13" x14ac:dyDescent="0.2">
      <c r="A71" s="14"/>
      <c r="C71" s="15"/>
      <c r="E71" s="16"/>
      <c r="F71" s="17"/>
      <c r="G71" s="18"/>
      <c r="H71" s="8"/>
      <c r="I71" s="8"/>
      <c r="J71" s="14"/>
      <c r="K71" s="14"/>
      <c r="M71" s="14"/>
    </row>
    <row r="72" spans="1:13" x14ac:dyDescent="0.2">
      <c r="A72" s="14"/>
      <c r="C72" s="15"/>
      <c r="E72" s="16"/>
      <c r="F72" s="17"/>
      <c r="G72" s="18"/>
      <c r="H72" s="8"/>
      <c r="I72" s="8"/>
      <c r="J72" s="14"/>
      <c r="K72" s="14"/>
      <c r="M72" s="14"/>
    </row>
    <row r="73" spans="1:13" x14ac:dyDescent="0.2">
      <c r="A73" s="14"/>
      <c r="C73" s="15"/>
      <c r="E73" s="16"/>
      <c r="F73" s="17"/>
      <c r="G73" s="18"/>
      <c r="H73" s="8"/>
      <c r="I73" s="8"/>
      <c r="J73" s="14"/>
      <c r="K73" s="14"/>
      <c r="M73" s="14"/>
    </row>
    <row r="74" spans="1:13" x14ac:dyDescent="0.2">
      <c r="A74" s="14"/>
      <c r="C74" s="15"/>
      <c r="E74" s="16"/>
      <c r="F74" s="17"/>
      <c r="G74" s="18"/>
      <c r="H74" s="8"/>
      <c r="I74" s="8"/>
      <c r="J74" s="14"/>
      <c r="K74" s="14"/>
      <c r="M74" s="14"/>
    </row>
    <row r="75" spans="1:13" x14ac:dyDescent="0.2">
      <c r="A75" s="14"/>
      <c r="C75" s="15"/>
      <c r="E75" s="16"/>
      <c r="F75" s="17"/>
      <c r="G75" s="18"/>
      <c r="H75" s="8"/>
      <c r="I75" s="8"/>
      <c r="J75" s="14"/>
      <c r="K75" s="14"/>
      <c r="M75" s="14"/>
    </row>
    <row r="76" spans="1:13" x14ac:dyDescent="0.2">
      <c r="A76" s="14"/>
      <c r="C76" s="15"/>
      <c r="E76" s="16"/>
      <c r="F76" s="17"/>
      <c r="G76" s="18"/>
      <c r="H76" s="8"/>
      <c r="I76" s="8"/>
      <c r="J76" s="14"/>
      <c r="K76" s="14"/>
      <c r="M76" s="14"/>
    </row>
    <row r="77" spans="1:13" x14ac:dyDescent="0.2">
      <c r="A77" s="14"/>
      <c r="C77" s="15"/>
      <c r="E77" s="16"/>
      <c r="F77" s="17"/>
      <c r="G77" s="18"/>
      <c r="H77" s="8"/>
      <c r="I77" s="8"/>
      <c r="J77" s="14"/>
      <c r="K77" s="14"/>
      <c r="M77" s="14"/>
    </row>
    <row r="78" spans="1:13" x14ac:dyDescent="0.2">
      <c r="A78" s="14"/>
      <c r="C78" s="15"/>
      <c r="E78" s="16"/>
      <c r="F78" s="17"/>
      <c r="G78" s="18"/>
      <c r="H78" s="8"/>
      <c r="I78" s="8"/>
      <c r="J78" s="14"/>
      <c r="K78" s="14"/>
      <c r="M78" s="14"/>
    </row>
    <row r="79" spans="1:13" x14ac:dyDescent="0.2">
      <c r="A79" s="14"/>
      <c r="C79" s="15"/>
      <c r="E79" s="16"/>
      <c r="F79" s="17"/>
      <c r="G79" s="18"/>
      <c r="H79" s="8"/>
      <c r="I79" s="8"/>
      <c r="J79" s="14"/>
      <c r="K79" s="14"/>
      <c r="M79" s="14"/>
    </row>
    <row r="80" spans="1:13" x14ac:dyDescent="0.2">
      <c r="A80" s="14"/>
      <c r="C80" s="15"/>
      <c r="E80" s="16"/>
      <c r="F80" s="17"/>
      <c r="G80" s="18"/>
      <c r="H80" s="8"/>
      <c r="I80" s="8"/>
      <c r="J80" s="14"/>
      <c r="K80" s="14"/>
      <c r="M80" s="14"/>
    </row>
    <row r="81" spans="1:13" x14ac:dyDescent="0.2">
      <c r="A81" s="14"/>
      <c r="C81" s="15"/>
      <c r="E81" s="16"/>
      <c r="F81" s="17"/>
      <c r="G81" s="18"/>
      <c r="H81" s="8"/>
      <c r="I81" s="8"/>
      <c r="J81" s="14"/>
      <c r="K81" s="14"/>
      <c r="M81" s="14"/>
    </row>
    <row r="82" spans="1:13" x14ac:dyDescent="0.2">
      <c r="A82" s="14"/>
      <c r="C82" s="15"/>
      <c r="E82" s="16"/>
      <c r="F82" s="17"/>
      <c r="G82" s="18"/>
      <c r="H82" s="8"/>
      <c r="I82" s="8"/>
      <c r="J82" s="14"/>
      <c r="K82" s="14"/>
      <c r="M82" s="14"/>
    </row>
    <row r="83" spans="1:13" x14ac:dyDescent="0.2">
      <c r="A83" s="14"/>
      <c r="C83" s="15"/>
      <c r="E83" s="16"/>
      <c r="F83" s="17"/>
      <c r="G83" s="18"/>
      <c r="H83" s="8"/>
      <c r="I83" s="8"/>
      <c r="J83" s="14"/>
      <c r="K83" s="14"/>
      <c r="M83" s="14"/>
    </row>
    <row r="84" spans="1:13" x14ac:dyDescent="0.2">
      <c r="A84" s="14"/>
      <c r="C84" s="15"/>
      <c r="E84" s="16"/>
      <c r="F84" s="17"/>
      <c r="G84" s="18"/>
      <c r="H84" s="8"/>
      <c r="I84" s="8"/>
      <c r="J84" s="14"/>
      <c r="K84" s="14"/>
      <c r="M84" s="14"/>
    </row>
    <row r="85" spans="1:13" x14ac:dyDescent="0.2">
      <c r="A85" s="14"/>
      <c r="C85" s="15"/>
      <c r="E85" s="16"/>
      <c r="F85" s="17"/>
      <c r="G85" s="18"/>
      <c r="H85" s="8"/>
      <c r="I85" s="8"/>
      <c r="J85" s="14"/>
      <c r="K85" s="14"/>
      <c r="M85" s="14"/>
    </row>
    <row r="86" spans="1:13" x14ac:dyDescent="0.2">
      <c r="A86" s="14"/>
      <c r="C86" s="15"/>
      <c r="E86" s="16"/>
      <c r="F86" s="17"/>
      <c r="G86" s="18"/>
      <c r="H86" s="8"/>
      <c r="I86" s="8"/>
      <c r="J86" s="14"/>
      <c r="K86" s="14"/>
      <c r="M86" s="14"/>
    </row>
    <row r="87" spans="1:13" x14ac:dyDescent="0.2">
      <c r="A87" s="14"/>
      <c r="C87" s="15"/>
      <c r="E87" s="16"/>
      <c r="F87" s="17"/>
      <c r="G87" s="18"/>
      <c r="H87" s="8"/>
      <c r="I87" s="8"/>
      <c r="J87" s="14"/>
      <c r="K87" s="14"/>
      <c r="M87" s="14"/>
    </row>
    <row r="88" spans="1:13" x14ac:dyDescent="0.2">
      <c r="A88" s="14"/>
      <c r="C88" s="15"/>
      <c r="E88" s="16"/>
      <c r="F88" s="17"/>
      <c r="G88" s="18"/>
      <c r="H88" s="8"/>
      <c r="I88" s="8"/>
      <c r="J88" s="14"/>
      <c r="K88" s="14"/>
      <c r="M88" s="14"/>
    </row>
    <row r="89" spans="1:13" x14ac:dyDescent="0.2">
      <c r="A89" s="14"/>
      <c r="C89" s="15"/>
      <c r="E89" s="16"/>
      <c r="F89" s="17"/>
      <c r="G89" s="18"/>
      <c r="H89" s="8"/>
      <c r="I89" s="8"/>
      <c r="J89" s="14"/>
      <c r="K89" s="14"/>
      <c r="M89" s="14"/>
    </row>
    <row r="90" spans="1:13" x14ac:dyDescent="0.2">
      <c r="A90" s="14"/>
      <c r="C90" s="15"/>
      <c r="E90" s="16"/>
      <c r="F90" s="17"/>
      <c r="G90" s="18"/>
      <c r="H90" s="8"/>
      <c r="I90" s="8"/>
      <c r="J90" s="14"/>
      <c r="K90" s="14"/>
      <c r="M90" s="14"/>
    </row>
    <row r="91" spans="1:13" x14ac:dyDescent="0.2">
      <c r="A91" s="14"/>
      <c r="C91" s="15"/>
      <c r="E91" s="16"/>
      <c r="F91" s="17"/>
      <c r="G91" s="18"/>
      <c r="H91" s="8"/>
      <c r="I91" s="8"/>
      <c r="J91" s="14"/>
      <c r="K91" s="14"/>
      <c r="M91" s="14"/>
    </row>
    <row r="92" spans="1:13" x14ac:dyDescent="0.2">
      <c r="A92" s="14"/>
      <c r="C92" s="15"/>
      <c r="E92" s="16"/>
      <c r="F92" s="17"/>
      <c r="G92" s="18"/>
      <c r="H92" s="8"/>
      <c r="I92" s="8"/>
      <c r="J92" s="14"/>
      <c r="K92" s="14"/>
      <c r="M92" s="14"/>
    </row>
    <row r="93" spans="1:13" x14ac:dyDescent="0.2">
      <c r="A93" s="14"/>
      <c r="C93" s="15"/>
      <c r="E93" s="16"/>
      <c r="F93" s="17"/>
      <c r="G93" s="18"/>
      <c r="H93" s="8"/>
      <c r="I93" s="8"/>
      <c r="J93" s="14"/>
      <c r="K93" s="14"/>
      <c r="M93" s="14"/>
    </row>
    <row r="94" spans="1:13" x14ac:dyDescent="0.2">
      <c r="A94" s="14"/>
      <c r="C94" s="15"/>
      <c r="E94" s="16"/>
      <c r="F94" s="17"/>
      <c r="G94" s="18"/>
      <c r="H94" s="8"/>
      <c r="I94" s="8"/>
      <c r="J94" s="14"/>
      <c r="K94" s="14"/>
      <c r="M94" s="14"/>
    </row>
    <row r="95" spans="1:13" x14ac:dyDescent="0.2">
      <c r="A95" s="14"/>
      <c r="C95" s="15"/>
      <c r="E95" s="16"/>
      <c r="F95" s="17"/>
      <c r="G95" s="18"/>
      <c r="H95" s="8"/>
      <c r="I95" s="8"/>
      <c r="J95" s="14"/>
      <c r="K95" s="14"/>
      <c r="M95" s="14"/>
    </row>
    <row r="96" spans="1:13" x14ac:dyDescent="0.2">
      <c r="A96" s="14"/>
      <c r="E96" s="16"/>
      <c r="F96" s="17"/>
      <c r="G96" s="18"/>
      <c r="H96" s="8"/>
      <c r="I96" s="8"/>
      <c r="J96" s="14"/>
      <c r="K96" s="14"/>
      <c r="M96" s="14"/>
    </row>
    <row r="97" spans="1:13" x14ac:dyDescent="0.2">
      <c r="A97" s="14"/>
      <c r="E97" s="16"/>
      <c r="F97" s="17"/>
      <c r="G97" s="18"/>
      <c r="H97" s="8"/>
      <c r="I97" s="8"/>
      <c r="J97" s="14"/>
      <c r="K97" s="14"/>
      <c r="M97" s="14"/>
    </row>
    <row r="98" spans="1:13" x14ac:dyDescent="0.2">
      <c r="A98" s="14"/>
      <c r="E98" s="16"/>
      <c r="F98" s="17"/>
      <c r="G98" s="18"/>
      <c r="H98" s="8"/>
      <c r="I98" s="8"/>
      <c r="J98" s="14"/>
      <c r="K98" s="14"/>
      <c r="M98" s="14"/>
    </row>
    <row r="99" spans="1:13" x14ac:dyDescent="0.2">
      <c r="A99" s="14"/>
      <c r="E99" s="16"/>
      <c r="F99" s="17"/>
      <c r="G99" s="18"/>
      <c r="H99" s="8"/>
      <c r="I99" s="8"/>
      <c r="J99" s="14"/>
      <c r="K99" s="14"/>
      <c r="M99" s="14"/>
    </row>
    <row r="100" spans="1:13" x14ac:dyDescent="0.2">
      <c r="A100" s="14"/>
      <c r="E100" s="16"/>
      <c r="F100" s="17"/>
      <c r="G100" s="18"/>
      <c r="H100" s="8"/>
      <c r="I100" s="8"/>
      <c r="J100" s="14"/>
      <c r="K100" s="14"/>
      <c r="M100" s="14"/>
    </row>
    <row r="101" spans="1:13" x14ac:dyDescent="0.2">
      <c r="A101" s="14"/>
      <c r="E101" s="16"/>
      <c r="F101" s="17"/>
      <c r="G101" s="18"/>
      <c r="H101" s="8"/>
      <c r="I101" s="8"/>
      <c r="J101" s="14"/>
      <c r="K101" s="14"/>
      <c r="M101" s="14"/>
    </row>
    <row r="102" spans="1:13" x14ac:dyDescent="0.2">
      <c r="A102" s="14"/>
      <c r="E102" s="16"/>
      <c r="F102" s="17"/>
      <c r="G102" s="18"/>
      <c r="H102" s="8"/>
      <c r="I102" s="8"/>
      <c r="J102" s="14"/>
      <c r="K102" s="14"/>
      <c r="M102" s="14"/>
    </row>
    <row r="103" spans="1:13" x14ac:dyDescent="0.2">
      <c r="A103" s="14"/>
      <c r="E103" s="16"/>
      <c r="F103" s="17"/>
      <c r="G103" s="18"/>
      <c r="H103" s="8"/>
      <c r="I103" s="8"/>
      <c r="J103" s="14"/>
      <c r="K103" s="14"/>
      <c r="M103" s="14"/>
    </row>
    <row r="104" spans="1:13" x14ac:dyDescent="0.2">
      <c r="A104" s="14"/>
      <c r="E104" s="16"/>
      <c r="F104" s="17"/>
      <c r="G104" s="18"/>
      <c r="H104" s="8"/>
      <c r="I104" s="8"/>
      <c r="J104" s="14"/>
      <c r="K104" s="14"/>
      <c r="M104" s="14"/>
    </row>
    <row r="105" spans="1:13" x14ac:dyDescent="0.2">
      <c r="A105" s="14"/>
      <c r="E105" s="16"/>
      <c r="F105" s="17"/>
      <c r="G105" s="18"/>
      <c r="H105" s="8"/>
      <c r="I105" s="8"/>
      <c r="J105" s="14"/>
      <c r="K105" s="14"/>
      <c r="M105" s="14"/>
    </row>
    <row r="106" spans="1:13" x14ac:dyDescent="0.2">
      <c r="A106" s="14"/>
      <c r="E106" s="16"/>
      <c r="F106" s="17"/>
      <c r="G106" s="18"/>
      <c r="H106" s="8"/>
      <c r="I106" s="8"/>
      <c r="J106" s="14"/>
      <c r="K106" s="14"/>
      <c r="M106" s="14"/>
    </row>
    <row r="107" spans="1:13" x14ac:dyDescent="0.2">
      <c r="A107" s="14"/>
      <c r="E107" s="21"/>
      <c r="F107" s="17"/>
      <c r="G107" s="18"/>
      <c r="H107" s="8"/>
      <c r="I107" s="8"/>
      <c r="J107" s="14"/>
      <c r="K107" s="14"/>
      <c r="M107" s="14"/>
    </row>
    <row r="108" spans="1:13" x14ac:dyDescent="0.2">
      <c r="A108" s="14"/>
      <c r="E108" s="21"/>
      <c r="F108" s="17"/>
      <c r="G108" s="18"/>
      <c r="H108" s="8"/>
      <c r="I108" s="8"/>
      <c r="J108" s="14"/>
      <c r="K108" s="14"/>
      <c r="M108" s="14"/>
    </row>
    <row r="109" spans="1:13" x14ac:dyDescent="0.2">
      <c r="A109" s="14"/>
      <c r="E109" s="21"/>
      <c r="F109" s="17"/>
      <c r="G109" s="18"/>
      <c r="H109" s="8"/>
      <c r="I109" s="8"/>
      <c r="J109" s="14"/>
      <c r="K109" s="14"/>
      <c r="M109" s="14"/>
    </row>
    <row r="110" spans="1:13" x14ac:dyDescent="0.2">
      <c r="A110" s="14"/>
      <c r="E110" s="21"/>
      <c r="F110" s="17"/>
      <c r="G110" s="18"/>
      <c r="H110" s="8"/>
      <c r="I110" s="8"/>
      <c r="J110" s="14"/>
      <c r="K110" s="14"/>
      <c r="M110" s="14"/>
    </row>
    <row r="111" spans="1:13" x14ac:dyDescent="0.2">
      <c r="A111" s="14"/>
      <c r="E111" s="21"/>
      <c r="F111" s="17"/>
      <c r="G111" s="18"/>
      <c r="H111" s="8"/>
      <c r="I111" s="8"/>
      <c r="J111" s="14"/>
      <c r="K111" s="14"/>
      <c r="M111" s="14"/>
    </row>
    <row r="112" spans="1:13" x14ac:dyDescent="0.2">
      <c r="A112" s="14"/>
      <c r="E112" s="21"/>
      <c r="F112" s="17"/>
      <c r="G112" s="18"/>
      <c r="H112" s="8"/>
      <c r="I112" s="8"/>
      <c r="J112" s="14"/>
      <c r="K112" s="14"/>
      <c r="M112" s="14"/>
    </row>
    <row r="113" spans="1:13" x14ac:dyDescent="0.2">
      <c r="A113" s="14"/>
      <c r="E113" s="21"/>
      <c r="F113" s="17"/>
      <c r="G113" s="18"/>
      <c r="H113" s="8"/>
      <c r="I113" s="8"/>
      <c r="J113" s="14"/>
      <c r="K113" s="14"/>
      <c r="M113" s="14"/>
    </row>
    <row r="114" spans="1:13" x14ac:dyDescent="0.2">
      <c r="A114" s="14"/>
      <c r="E114" s="21"/>
      <c r="F114" s="17"/>
      <c r="G114" s="18"/>
      <c r="H114" s="8"/>
      <c r="I114" s="8"/>
      <c r="J114" s="14"/>
      <c r="K114" s="14"/>
      <c r="M114" s="14"/>
    </row>
    <row r="115" spans="1:13" x14ac:dyDescent="0.2">
      <c r="A115" s="14"/>
      <c r="E115" s="21"/>
      <c r="F115" s="17"/>
      <c r="G115" s="18"/>
      <c r="H115" s="8"/>
      <c r="I115" s="8"/>
      <c r="J115" s="14"/>
      <c r="K115" s="14"/>
      <c r="M115" s="14"/>
    </row>
    <row r="116" spans="1:13" x14ac:dyDescent="0.2">
      <c r="A116" s="14"/>
      <c r="E116" s="21"/>
      <c r="F116" s="17"/>
      <c r="G116" s="18"/>
      <c r="H116" s="8"/>
      <c r="I116" s="8"/>
      <c r="J116" s="14"/>
      <c r="K116" s="14"/>
      <c r="M116" s="14"/>
    </row>
    <row r="117" spans="1:13" x14ac:dyDescent="0.2">
      <c r="A117" s="14"/>
      <c r="E117" s="21"/>
      <c r="F117" s="17"/>
      <c r="G117" s="18"/>
      <c r="H117" s="8"/>
      <c r="I117" s="8"/>
      <c r="J117" s="14"/>
      <c r="K117" s="14"/>
      <c r="M117" s="14"/>
    </row>
    <row r="118" spans="1:13" x14ac:dyDescent="0.2">
      <c r="A118" s="14"/>
      <c r="E118" s="16"/>
      <c r="F118" s="17"/>
      <c r="G118" s="18"/>
      <c r="H118" s="8"/>
      <c r="I118" s="8"/>
      <c r="J118" s="14"/>
      <c r="K118" s="14"/>
      <c r="M118" s="14"/>
    </row>
    <row r="119" spans="1:13" x14ac:dyDescent="0.2">
      <c r="A119" s="14"/>
      <c r="E119" s="16"/>
      <c r="F119" s="17"/>
      <c r="G119" s="18"/>
      <c r="H119" s="8"/>
      <c r="I119" s="8"/>
      <c r="J119" s="14"/>
      <c r="K119" s="14"/>
      <c r="M119" s="14"/>
    </row>
    <row r="120" spans="1:13" x14ac:dyDescent="0.2">
      <c r="A120" s="14"/>
      <c r="E120" s="16"/>
      <c r="F120" s="17"/>
      <c r="G120" s="18"/>
      <c r="H120" s="8"/>
      <c r="I120" s="8"/>
      <c r="J120" s="14"/>
      <c r="K120" s="14"/>
      <c r="M120" s="14"/>
    </row>
    <row r="121" spans="1:13" x14ac:dyDescent="0.2">
      <c r="A121" s="14"/>
      <c r="E121" s="16"/>
      <c r="F121" s="17"/>
      <c r="G121" s="18"/>
      <c r="H121" s="8"/>
      <c r="I121" s="8"/>
      <c r="J121" s="14"/>
      <c r="K121" s="14"/>
      <c r="M121" s="14"/>
    </row>
    <row r="122" spans="1:13" x14ac:dyDescent="0.2">
      <c r="A122" s="14"/>
      <c r="E122" s="16"/>
      <c r="F122" s="17"/>
      <c r="G122" s="18"/>
      <c r="H122" s="8"/>
      <c r="I122" s="8"/>
      <c r="J122" s="14"/>
      <c r="K122" s="14"/>
      <c r="M122" s="14"/>
    </row>
    <row r="123" spans="1:13" x14ac:dyDescent="0.2">
      <c r="A123" s="14"/>
      <c r="E123" s="16"/>
      <c r="F123" s="17"/>
      <c r="G123" s="18"/>
      <c r="H123" s="8"/>
      <c r="I123" s="8"/>
      <c r="J123" s="14"/>
      <c r="K123" s="14"/>
      <c r="M123" s="14"/>
    </row>
    <row r="124" spans="1:13" x14ac:dyDescent="0.2">
      <c r="A124" s="14"/>
      <c r="E124" s="16"/>
      <c r="F124" s="17"/>
      <c r="G124" s="18"/>
      <c r="H124" s="8"/>
      <c r="I124" s="8"/>
      <c r="J124" s="14"/>
      <c r="K124" s="14"/>
      <c r="M124" s="14"/>
    </row>
    <row r="125" spans="1:13" x14ac:dyDescent="0.2">
      <c r="A125" s="14"/>
      <c r="E125" s="16"/>
      <c r="F125" s="17"/>
      <c r="G125" s="18"/>
      <c r="H125" s="8"/>
      <c r="I125" s="8"/>
      <c r="J125" s="14"/>
      <c r="K125" s="14"/>
      <c r="M125" s="14"/>
    </row>
    <row r="126" spans="1:13" x14ac:dyDescent="0.2">
      <c r="A126" s="14"/>
      <c r="E126" s="16"/>
      <c r="F126" s="17"/>
      <c r="G126" s="18"/>
      <c r="H126" s="8"/>
      <c r="I126" s="8"/>
      <c r="J126" s="14"/>
      <c r="K126" s="14"/>
      <c r="M126" s="14"/>
    </row>
    <row r="127" spans="1:13" x14ac:dyDescent="0.2">
      <c r="A127" s="14"/>
      <c r="E127" s="16"/>
      <c r="F127" s="17"/>
      <c r="G127" s="18"/>
      <c r="H127" s="8"/>
      <c r="I127" s="8"/>
      <c r="J127" s="14"/>
      <c r="K127" s="14"/>
      <c r="M127" s="14"/>
    </row>
    <row r="128" spans="1:13" x14ac:dyDescent="0.2">
      <c r="A128" s="14"/>
      <c r="E128" s="16"/>
      <c r="F128" s="17"/>
      <c r="G128" s="18"/>
      <c r="H128" s="8"/>
      <c r="I128" s="8"/>
      <c r="J128" s="14"/>
      <c r="K128" s="14"/>
      <c r="M128" s="14"/>
    </row>
    <row r="129" spans="1:13" x14ac:dyDescent="0.2">
      <c r="A129" s="14"/>
      <c r="E129" s="21"/>
      <c r="F129" s="17"/>
      <c r="G129" s="18"/>
      <c r="H129" s="8"/>
      <c r="I129" s="8"/>
      <c r="J129" s="14"/>
      <c r="K129" s="14"/>
      <c r="M129" s="14"/>
    </row>
    <row r="130" spans="1:13" x14ac:dyDescent="0.2">
      <c r="A130" s="14"/>
      <c r="E130" s="21"/>
      <c r="F130" s="17"/>
      <c r="G130" s="18"/>
      <c r="H130" s="8"/>
      <c r="I130" s="8"/>
      <c r="J130" s="14"/>
      <c r="K130" s="14"/>
      <c r="M130" s="14"/>
    </row>
    <row r="131" spans="1:13" x14ac:dyDescent="0.2">
      <c r="A131" s="14"/>
      <c r="E131" s="21"/>
      <c r="F131" s="17"/>
      <c r="G131" s="18"/>
      <c r="H131" s="8"/>
      <c r="I131" s="8"/>
      <c r="J131" s="14"/>
      <c r="K131" s="14"/>
      <c r="M131" s="14"/>
    </row>
    <row r="132" spans="1:13" x14ac:dyDescent="0.2">
      <c r="A132" s="14"/>
      <c r="E132" s="21"/>
      <c r="F132" s="17"/>
      <c r="G132" s="18"/>
      <c r="H132" s="8"/>
      <c r="I132" s="8"/>
      <c r="J132" s="14"/>
      <c r="K132" s="14"/>
      <c r="M132" s="14"/>
    </row>
    <row r="133" spans="1:13" x14ac:dyDescent="0.2">
      <c r="A133" s="14"/>
      <c r="E133" s="21"/>
      <c r="F133" s="17"/>
      <c r="G133" s="18"/>
      <c r="H133" s="8"/>
      <c r="I133" s="8"/>
      <c r="J133" s="14"/>
      <c r="K133" s="14"/>
      <c r="M133" s="14"/>
    </row>
    <row r="134" spans="1:13" x14ac:dyDescent="0.2">
      <c r="A134" s="14"/>
      <c r="E134" s="21"/>
      <c r="F134" s="17"/>
      <c r="G134" s="18"/>
      <c r="H134" s="8"/>
      <c r="I134" s="8"/>
      <c r="J134" s="14"/>
      <c r="K134" s="14"/>
      <c r="M134" s="14"/>
    </row>
    <row r="135" spans="1:13" x14ac:dyDescent="0.2">
      <c r="A135" s="14"/>
      <c r="E135" s="21"/>
      <c r="F135" s="17"/>
      <c r="G135" s="18"/>
      <c r="H135" s="8"/>
      <c r="I135" s="8"/>
      <c r="J135" s="14"/>
      <c r="K135" s="14"/>
      <c r="M135" s="14"/>
    </row>
    <row r="136" spans="1:13" x14ac:dyDescent="0.2">
      <c r="A136" s="14"/>
      <c r="E136" s="21"/>
      <c r="F136" s="17"/>
      <c r="G136" s="18"/>
      <c r="H136" s="8"/>
      <c r="I136" s="8"/>
      <c r="J136" s="14"/>
      <c r="K136" s="14"/>
      <c r="M136" s="14"/>
    </row>
    <row r="137" spans="1:13" x14ac:dyDescent="0.2">
      <c r="A137" s="14"/>
      <c r="E137" s="21"/>
      <c r="F137" s="17"/>
      <c r="G137" s="18"/>
      <c r="H137" s="8"/>
      <c r="I137" s="8"/>
      <c r="J137" s="14"/>
      <c r="K137" s="14"/>
      <c r="M137" s="14"/>
    </row>
    <row r="138" spans="1:13" x14ac:dyDescent="0.2">
      <c r="A138" s="14"/>
      <c r="E138" s="21"/>
      <c r="F138" s="17"/>
      <c r="G138" s="18"/>
      <c r="H138" s="8"/>
      <c r="I138" s="8"/>
      <c r="J138" s="14"/>
      <c r="K138" s="14"/>
      <c r="M138" s="14"/>
    </row>
    <row r="139" spans="1:13" x14ac:dyDescent="0.2">
      <c r="A139" s="14"/>
      <c r="E139" s="21"/>
      <c r="F139" s="17"/>
      <c r="G139" s="18"/>
      <c r="H139" s="8"/>
      <c r="I139" s="8"/>
      <c r="J139" s="14"/>
      <c r="K139" s="14"/>
      <c r="M139" s="14"/>
    </row>
    <row r="140" spans="1:13" x14ac:dyDescent="0.2">
      <c r="A140" s="14"/>
      <c r="E140" s="16"/>
      <c r="F140" s="17"/>
      <c r="G140" s="18"/>
      <c r="H140" s="8"/>
      <c r="I140" s="8"/>
      <c r="J140" s="14"/>
      <c r="K140" s="14"/>
      <c r="M140" s="14"/>
    </row>
    <row r="141" spans="1:13" x14ac:dyDescent="0.2">
      <c r="A141" s="14"/>
      <c r="E141" s="16"/>
      <c r="F141" s="17"/>
      <c r="G141" s="18"/>
      <c r="H141" s="8"/>
      <c r="I141" s="8"/>
      <c r="J141" s="14"/>
      <c r="K141" s="14"/>
      <c r="M141" s="14"/>
    </row>
    <row r="142" spans="1:13" x14ac:dyDescent="0.2">
      <c r="A142" s="14"/>
      <c r="E142" s="16"/>
      <c r="F142" s="17"/>
      <c r="G142" s="18"/>
      <c r="H142" s="8"/>
      <c r="I142" s="8"/>
      <c r="J142" s="14"/>
      <c r="K142" s="14"/>
      <c r="M142" s="14"/>
    </row>
    <row r="143" spans="1:13" x14ac:dyDescent="0.2">
      <c r="A143" s="14"/>
      <c r="E143" s="16"/>
      <c r="F143" s="17"/>
      <c r="G143" s="18"/>
      <c r="H143" s="8"/>
      <c r="I143" s="8"/>
      <c r="J143" s="14"/>
      <c r="K143" s="14"/>
      <c r="M143" s="14"/>
    </row>
    <row r="144" spans="1:13" x14ac:dyDescent="0.2">
      <c r="A144" s="14"/>
      <c r="E144" s="16"/>
      <c r="F144" s="17"/>
      <c r="G144" s="18"/>
      <c r="H144" s="8"/>
      <c r="I144" s="8"/>
      <c r="J144" s="14"/>
      <c r="K144" s="14"/>
      <c r="M144" s="14"/>
    </row>
    <row r="145" spans="1:13" x14ac:dyDescent="0.2">
      <c r="A145" s="14"/>
      <c r="E145" s="16"/>
      <c r="F145" s="17"/>
      <c r="G145" s="18"/>
      <c r="H145" s="8"/>
      <c r="I145" s="8"/>
      <c r="J145" s="14"/>
      <c r="K145" s="14"/>
      <c r="M145" s="14"/>
    </row>
    <row r="146" spans="1:13" x14ac:dyDescent="0.2">
      <c r="A146" s="14"/>
      <c r="E146" s="16"/>
      <c r="F146" s="17"/>
      <c r="G146" s="18"/>
      <c r="H146" s="8"/>
      <c r="I146" s="8"/>
      <c r="J146" s="14"/>
      <c r="K146" s="14"/>
      <c r="M146" s="14"/>
    </row>
    <row r="147" spans="1:13" x14ac:dyDescent="0.2">
      <c r="A147" s="14"/>
      <c r="E147" s="16"/>
      <c r="F147" s="17"/>
      <c r="G147" s="18"/>
      <c r="H147" s="8"/>
      <c r="I147" s="8"/>
      <c r="J147" s="14"/>
      <c r="K147" s="14"/>
      <c r="M147" s="14"/>
    </row>
    <row r="148" spans="1:13" x14ac:dyDescent="0.2">
      <c r="A148" s="14"/>
      <c r="E148" s="16"/>
      <c r="F148" s="17"/>
      <c r="G148" s="18"/>
      <c r="H148" s="8"/>
      <c r="I148" s="8"/>
      <c r="J148" s="14"/>
      <c r="K148" s="14"/>
      <c r="M148" s="14"/>
    </row>
    <row r="149" spans="1:13" x14ac:dyDescent="0.2">
      <c r="A149" s="14"/>
      <c r="E149" s="16"/>
      <c r="F149" s="17"/>
      <c r="G149" s="18"/>
      <c r="H149" s="8"/>
      <c r="I149" s="8"/>
      <c r="J149" s="14"/>
      <c r="K149" s="14"/>
      <c r="M149" s="14"/>
    </row>
    <row r="150" spans="1:13" x14ac:dyDescent="0.2">
      <c r="A150" s="14"/>
      <c r="E150" s="16"/>
      <c r="F150" s="17"/>
      <c r="G150" s="18"/>
      <c r="H150" s="8"/>
      <c r="I150" s="8"/>
      <c r="J150" s="14"/>
      <c r="K150" s="14"/>
      <c r="M150" s="14"/>
    </row>
    <row r="151" spans="1:13" x14ac:dyDescent="0.2">
      <c r="A151" s="14"/>
      <c r="E151" s="21"/>
      <c r="F151" s="17"/>
      <c r="G151" s="18"/>
      <c r="H151" s="8"/>
      <c r="I151" s="8"/>
      <c r="J151" s="14"/>
      <c r="K151" s="14"/>
      <c r="M151" s="14"/>
    </row>
    <row r="152" spans="1:13" x14ac:dyDescent="0.2">
      <c r="A152" s="14"/>
      <c r="E152" s="21"/>
      <c r="F152" s="17"/>
      <c r="G152" s="18"/>
      <c r="H152" s="8"/>
      <c r="I152" s="8"/>
      <c r="J152" s="14"/>
      <c r="K152" s="14"/>
      <c r="M152" s="14"/>
    </row>
    <row r="153" spans="1:13" x14ac:dyDescent="0.2">
      <c r="A153" s="14"/>
      <c r="E153" s="21"/>
      <c r="F153" s="17"/>
      <c r="G153" s="18"/>
      <c r="H153" s="8"/>
      <c r="I153" s="8"/>
      <c r="J153" s="14"/>
      <c r="K153" s="14"/>
      <c r="M153" s="14"/>
    </row>
    <row r="154" spans="1:13" x14ac:dyDescent="0.2">
      <c r="A154" s="14"/>
      <c r="E154" s="21"/>
      <c r="F154" s="17"/>
      <c r="G154" s="18"/>
      <c r="H154" s="8"/>
      <c r="I154" s="8"/>
      <c r="J154" s="14"/>
      <c r="K154" s="14"/>
      <c r="M154" s="14"/>
    </row>
    <row r="155" spans="1:13" x14ac:dyDescent="0.2">
      <c r="A155" s="14"/>
      <c r="E155" s="21"/>
      <c r="F155" s="17"/>
      <c r="G155" s="18"/>
      <c r="H155" s="8"/>
      <c r="I155" s="8"/>
      <c r="J155" s="14"/>
      <c r="K155" s="14"/>
      <c r="M155" s="14"/>
    </row>
    <row r="156" spans="1:13" x14ac:dyDescent="0.2">
      <c r="A156" s="14"/>
      <c r="E156" s="21"/>
      <c r="F156" s="17"/>
      <c r="G156" s="18"/>
      <c r="H156" s="8"/>
      <c r="I156" s="8"/>
      <c r="J156" s="14"/>
      <c r="K156" s="14"/>
      <c r="M156" s="14"/>
    </row>
    <row r="157" spans="1:13" x14ac:dyDescent="0.2">
      <c r="A157" s="14"/>
      <c r="E157" s="21"/>
      <c r="F157" s="17"/>
      <c r="G157" s="18"/>
      <c r="H157" s="8"/>
      <c r="I157" s="8"/>
      <c r="J157" s="14"/>
      <c r="K157" s="14"/>
      <c r="M157" s="14"/>
    </row>
    <row r="158" spans="1:13" x14ac:dyDescent="0.2">
      <c r="A158" s="14"/>
      <c r="E158" s="21"/>
      <c r="F158" s="17"/>
      <c r="G158" s="18"/>
      <c r="H158" s="8"/>
      <c r="I158" s="8"/>
      <c r="J158" s="14"/>
      <c r="K158" s="14"/>
      <c r="M158" s="14"/>
    </row>
    <row r="159" spans="1:13" x14ac:dyDescent="0.2">
      <c r="A159" s="14"/>
      <c r="E159" s="21"/>
      <c r="F159" s="17"/>
      <c r="G159" s="18"/>
      <c r="H159" s="8"/>
      <c r="I159" s="8"/>
      <c r="J159" s="14"/>
      <c r="K159" s="14"/>
      <c r="M159" s="14"/>
    </row>
    <row r="160" spans="1:13" x14ac:dyDescent="0.2">
      <c r="A160" s="14"/>
      <c r="E160" s="21"/>
      <c r="F160" s="17"/>
      <c r="G160" s="18"/>
      <c r="H160" s="8"/>
      <c r="I160" s="8"/>
      <c r="J160" s="14"/>
      <c r="K160" s="14"/>
      <c r="M160" s="14"/>
    </row>
    <row r="161" spans="1:13" x14ac:dyDescent="0.2">
      <c r="A161" s="14"/>
      <c r="E161" s="21"/>
      <c r="F161" s="17"/>
      <c r="G161" s="18"/>
      <c r="H161" s="8"/>
      <c r="I161" s="8"/>
      <c r="J161" s="14"/>
      <c r="K161" s="14"/>
      <c r="M161" s="14"/>
    </row>
    <row r="162" spans="1:13" x14ac:dyDescent="0.2">
      <c r="A162" s="14"/>
      <c r="E162" s="16"/>
      <c r="F162" s="17"/>
      <c r="G162" s="18"/>
      <c r="H162" s="8"/>
      <c r="I162" s="8"/>
      <c r="J162" s="14"/>
      <c r="K162" s="14"/>
      <c r="M162" s="14"/>
    </row>
    <row r="163" spans="1:13" x14ac:dyDescent="0.2">
      <c r="A163" s="14"/>
      <c r="E163" s="16"/>
      <c r="F163" s="17"/>
      <c r="G163" s="18"/>
      <c r="H163" s="8"/>
      <c r="I163" s="8"/>
      <c r="J163" s="14"/>
      <c r="K163" s="14"/>
      <c r="M163" s="14"/>
    </row>
    <row r="164" spans="1:13" x14ac:dyDescent="0.2">
      <c r="A164" s="14"/>
      <c r="E164" s="16"/>
      <c r="F164" s="17"/>
      <c r="G164" s="18"/>
      <c r="H164" s="8"/>
      <c r="I164" s="8"/>
      <c r="J164" s="14"/>
      <c r="K164" s="14"/>
      <c r="M164" s="14"/>
    </row>
    <row r="165" spans="1:13" x14ac:dyDescent="0.2">
      <c r="A165" s="14"/>
      <c r="E165" s="16"/>
      <c r="F165" s="17"/>
      <c r="G165" s="18"/>
      <c r="H165" s="8"/>
      <c r="I165" s="8"/>
      <c r="J165" s="14"/>
      <c r="K165" s="14"/>
      <c r="M165" s="14"/>
    </row>
    <row r="166" spans="1:13" x14ac:dyDescent="0.2">
      <c r="A166" s="14"/>
      <c r="E166" s="16"/>
      <c r="F166" s="17"/>
      <c r="G166" s="18"/>
      <c r="H166" s="8"/>
      <c r="I166" s="8"/>
      <c r="J166" s="14"/>
      <c r="K166" s="14"/>
      <c r="M166" s="14"/>
    </row>
    <row r="167" spans="1:13" x14ac:dyDescent="0.2">
      <c r="A167" s="14"/>
      <c r="E167" s="16"/>
      <c r="F167" s="17"/>
      <c r="G167" s="18"/>
      <c r="H167" s="8"/>
      <c r="I167" s="8"/>
      <c r="J167" s="14"/>
      <c r="K167" s="14"/>
      <c r="M167" s="14"/>
    </row>
    <row r="168" spans="1:13" x14ac:dyDescent="0.2">
      <c r="A168" s="14"/>
      <c r="E168" s="16"/>
      <c r="F168" s="17"/>
      <c r="G168" s="18"/>
      <c r="H168" s="8"/>
      <c r="I168" s="8"/>
      <c r="J168" s="14"/>
      <c r="K168" s="14"/>
      <c r="M168" s="14"/>
    </row>
    <row r="169" spans="1:13" x14ac:dyDescent="0.2">
      <c r="A169" s="14"/>
      <c r="E169" s="16"/>
      <c r="F169" s="17"/>
      <c r="G169" s="18"/>
      <c r="H169" s="8"/>
      <c r="I169" s="8"/>
      <c r="J169" s="14"/>
      <c r="K169" s="14"/>
      <c r="M169" s="14"/>
    </row>
    <row r="170" spans="1:13" x14ac:dyDescent="0.2">
      <c r="A170" s="14"/>
      <c r="E170" s="16"/>
      <c r="F170" s="17"/>
      <c r="G170" s="18"/>
      <c r="H170" s="8"/>
      <c r="I170" s="8"/>
      <c r="J170" s="14"/>
      <c r="K170" s="14"/>
      <c r="M170" s="14"/>
    </row>
    <row r="171" spans="1:13" x14ac:dyDescent="0.2">
      <c r="A171" s="14"/>
      <c r="E171" s="16"/>
      <c r="F171" s="17"/>
      <c r="G171" s="18"/>
      <c r="H171" s="8"/>
      <c r="I171" s="8"/>
      <c r="J171" s="14"/>
      <c r="K171" s="14"/>
      <c r="M171" s="14"/>
    </row>
    <row r="172" spans="1:13" x14ac:dyDescent="0.2">
      <c r="A172" s="14"/>
      <c r="E172" s="16"/>
      <c r="F172" s="17"/>
      <c r="G172" s="18"/>
      <c r="H172" s="8"/>
      <c r="I172" s="8"/>
      <c r="J172" s="14"/>
      <c r="K172" s="14"/>
      <c r="M172" s="14"/>
    </row>
    <row r="173" spans="1:13" x14ac:dyDescent="0.2">
      <c r="A173" s="14"/>
      <c r="E173" s="21"/>
      <c r="F173" s="17"/>
      <c r="G173" s="18"/>
      <c r="H173" s="8"/>
      <c r="I173" s="8"/>
      <c r="J173" s="14"/>
      <c r="K173" s="14"/>
      <c r="M173" s="14"/>
    </row>
    <row r="174" spans="1:13" x14ac:dyDescent="0.2">
      <c r="A174" s="14"/>
      <c r="E174" s="21"/>
      <c r="F174" s="17"/>
      <c r="G174" s="18"/>
      <c r="H174" s="8"/>
      <c r="I174" s="8"/>
      <c r="J174" s="14"/>
      <c r="K174" s="14"/>
      <c r="M174" s="14"/>
    </row>
    <row r="175" spans="1:13" x14ac:dyDescent="0.2">
      <c r="A175" s="14"/>
      <c r="E175" s="21"/>
      <c r="F175" s="17"/>
      <c r="G175" s="18"/>
      <c r="H175" s="8"/>
      <c r="I175" s="8"/>
      <c r="J175" s="14"/>
      <c r="K175" s="14"/>
      <c r="M175" s="14"/>
    </row>
    <row r="176" spans="1:13" x14ac:dyDescent="0.2">
      <c r="A176" s="14"/>
      <c r="E176" s="21"/>
      <c r="F176" s="17"/>
      <c r="G176" s="18"/>
      <c r="H176" s="8"/>
      <c r="I176" s="8"/>
      <c r="J176" s="14"/>
      <c r="K176" s="14"/>
      <c r="M176" s="14"/>
    </row>
    <row r="177" spans="1:13" x14ac:dyDescent="0.2">
      <c r="A177" s="14"/>
      <c r="E177" s="21"/>
      <c r="F177" s="17"/>
      <c r="G177" s="18"/>
      <c r="H177" s="8"/>
      <c r="I177" s="8"/>
      <c r="J177" s="14"/>
      <c r="K177" s="14"/>
      <c r="M177" s="14"/>
    </row>
    <row r="178" spans="1:13" x14ac:dyDescent="0.2">
      <c r="A178" s="14"/>
      <c r="E178" s="21"/>
      <c r="F178" s="17"/>
      <c r="G178" s="18"/>
      <c r="H178" s="8"/>
      <c r="I178" s="8"/>
      <c r="J178" s="14"/>
      <c r="K178" s="14"/>
      <c r="M178" s="14"/>
    </row>
    <row r="179" spans="1:13" x14ac:dyDescent="0.2">
      <c r="A179" s="14"/>
      <c r="E179" s="21"/>
      <c r="F179" s="17"/>
      <c r="G179" s="18"/>
      <c r="H179" s="8"/>
      <c r="I179" s="8"/>
      <c r="J179" s="14"/>
      <c r="K179" s="14"/>
      <c r="M179" s="14"/>
    </row>
    <row r="180" spans="1:13" x14ac:dyDescent="0.2">
      <c r="A180" s="14"/>
      <c r="E180" s="21"/>
      <c r="F180" s="17"/>
      <c r="G180" s="18"/>
      <c r="H180" s="8"/>
      <c r="I180" s="8"/>
      <c r="J180" s="14"/>
      <c r="K180" s="14"/>
      <c r="M180" s="14"/>
    </row>
    <row r="181" spans="1:13" x14ac:dyDescent="0.2">
      <c r="A181" s="14"/>
      <c r="E181" s="21"/>
      <c r="F181" s="17"/>
      <c r="G181" s="18"/>
      <c r="H181" s="8"/>
      <c r="I181" s="8"/>
      <c r="J181" s="14"/>
      <c r="K181" s="14"/>
      <c r="M181" s="14"/>
    </row>
    <row r="182" spans="1:13" x14ac:dyDescent="0.2">
      <c r="A182" s="14"/>
      <c r="E182" s="21"/>
      <c r="F182" s="17"/>
      <c r="G182" s="18"/>
      <c r="H182" s="8"/>
      <c r="I182" s="8"/>
      <c r="J182" s="14"/>
      <c r="K182" s="14"/>
      <c r="M182" s="14"/>
    </row>
    <row r="183" spans="1:13" x14ac:dyDescent="0.2">
      <c r="A183" s="14"/>
      <c r="E183" s="21"/>
      <c r="F183" s="17"/>
      <c r="G183" s="18"/>
      <c r="H183" s="8"/>
      <c r="I183" s="8"/>
      <c r="J183" s="14"/>
      <c r="K183" s="14"/>
      <c r="M183" s="14"/>
    </row>
    <row r="184" spans="1:13" x14ac:dyDescent="0.2">
      <c r="A184" s="14"/>
      <c r="E184" s="16"/>
      <c r="F184" s="17"/>
      <c r="G184" s="18"/>
      <c r="H184" s="8"/>
      <c r="I184" s="8"/>
      <c r="J184" s="14"/>
      <c r="K184" s="14"/>
      <c r="M184" s="14"/>
    </row>
    <row r="185" spans="1:13" x14ac:dyDescent="0.2">
      <c r="A185" s="14"/>
      <c r="E185" s="16"/>
      <c r="F185" s="17"/>
      <c r="G185" s="18"/>
      <c r="H185" s="8"/>
      <c r="I185" s="8"/>
      <c r="J185" s="14"/>
      <c r="K185" s="14"/>
      <c r="M185" s="14"/>
    </row>
    <row r="186" spans="1:13" x14ac:dyDescent="0.2">
      <c r="A186" s="14"/>
      <c r="E186" s="16"/>
      <c r="F186" s="17"/>
      <c r="G186" s="18"/>
      <c r="H186" s="8"/>
      <c r="I186" s="8"/>
      <c r="J186" s="14"/>
      <c r="K186" s="14"/>
      <c r="M186" s="14"/>
    </row>
    <row r="187" spans="1:13" x14ac:dyDescent="0.2">
      <c r="A187" s="14"/>
      <c r="E187" s="16"/>
      <c r="F187" s="17"/>
      <c r="G187" s="18"/>
      <c r="H187" s="8"/>
      <c r="I187" s="8"/>
      <c r="J187" s="14"/>
      <c r="K187" s="14"/>
      <c r="M187" s="14"/>
    </row>
    <row r="188" spans="1:13" x14ac:dyDescent="0.2">
      <c r="A188" s="14"/>
      <c r="E188" s="16"/>
      <c r="F188" s="17"/>
      <c r="G188" s="18"/>
      <c r="H188" s="8"/>
      <c r="I188" s="8"/>
      <c r="J188" s="14"/>
      <c r="K188" s="14"/>
      <c r="M188" s="14"/>
    </row>
    <row r="189" spans="1:13" x14ac:dyDescent="0.2">
      <c r="A189" s="14"/>
      <c r="E189" s="16"/>
      <c r="F189" s="17"/>
      <c r="G189" s="18"/>
      <c r="H189" s="8"/>
      <c r="I189" s="8"/>
      <c r="J189" s="14"/>
      <c r="K189" s="14"/>
      <c r="M189" s="14"/>
    </row>
    <row r="190" spans="1:13" x14ac:dyDescent="0.2">
      <c r="A190" s="14"/>
      <c r="E190" s="16"/>
      <c r="F190" s="17"/>
      <c r="G190" s="18"/>
      <c r="H190" s="8"/>
      <c r="I190" s="8"/>
      <c r="J190" s="14"/>
      <c r="K190" s="14"/>
      <c r="M190" s="14"/>
    </row>
    <row r="191" spans="1:13" x14ac:dyDescent="0.2">
      <c r="A191" s="14"/>
      <c r="E191" s="16"/>
      <c r="F191" s="17"/>
      <c r="G191" s="18"/>
      <c r="H191" s="8"/>
      <c r="I191" s="8"/>
      <c r="J191" s="14"/>
      <c r="K191" s="14"/>
      <c r="M191" s="14"/>
    </row>
    <row r="192" spans="1:13" x14ac:dyDescent="0.2">
      <c r="A192" s="14"/>
      <c r="E192" s="16"/>
      <c r="F192" s="17"/>
      <c r="G192" s="18"/>
      <c r="H192" s="8"/>
      <c r="I192" s="8"/>
      <c r="J192" s="14"/>
      <c r="K192" s="14"/>
      <c r="M192" s="14"/>
    </row>
    <row r="193" spans="1:13" x14ac:dyDescent="0.2">
      <c r="A193" s="14"/>
      <c r="E193" s="16"/>
      <c r="F193" s="17"/>
      <c r="G193" s="18"/>
      <c r="H193" s="8"/>
      <c r="I193" s="8"/>
      <c r="J193" s="14"/>
      <c r="K193" s="14"/>
      <c r="M193" s="14"/>
    </row>
    <row r="194" spans="1:13" x14ac:dyDescent="0.2">
      <c r="A194" s="14"/>
      <c r="E194" s="16"/>
      <c r="F194" s="17"/>
      <c r="G194" s="18"/>
      <c r="H194" s="8"/>
      <c r="I194" s="8"/>
      <c r="J194" s="14"/>
      <c r="K194" s="14"/>
      <c r="M194" s="14"/>
    </row>
    <row r="195" spans="1:13" x14ac:dyDescent="0.2">
      <c r="A195" s="14"/>
      <c r="E195" s="21"/>
      <c r="F195" s="17"/>
      <c r="G195" s="18"/>
      <c r="H195" s="8"/>
      <c r="I195" s="8"/>
      <c r="J195" s="14"/>
      <c r="K195" s="14"/>
      <c r="M195" s="14"/>
    </row>
    <row r="196" spans="1:13" x14ac:dyDescent="0.2">
      <c r="A196" s="14"/>
      <c r="E196" s="21"/>
      <c r="F196" s="17"/>
      <c r="G196" s="18"/>
      <c r="H196" s="8"/>
      <c r="I196" s="8"/>
      <c r="J196" s="14"/>
      <c r="K196" s="14"/>
      <c r="M196" s="14"/>
    </row>
    <row r="197" spans="1:13" x14ac:dyDescent="0.2">
      <c r="A197" s="14"/>
      <c r="E197" s="21"/>
      <c r="F197" s="17"/>
      <c r="G197" s="18"/>
      <c r="H197" s="8"/>
      <c r="I197" s="8"/>
      <c r="J197" s="14"/>
      <c r="K197" s="14"/>
      <c r="M197" s="14"/>
    </row>
    <row r="198" spans="1:13" x14ac:dyDescent="0.2">
      <c r="A198" s="14"/>
      <c r="E198" s="21"/>
      <c r="F198" s="17"/>
      <c r="G198" s="18"/>
      <c r="H198" s="8"/>
      <c r="I198" s="8"/>
      <c r="J198" s="14"/>
      <c r="K198" s="14"/>
      <c r="M198" s="14"/>
    </row>
    <row r="199" spans="1:13" x14ac:dyDescent="0.2">
      <c r="A199" s="14"/>
      <c r="E199" s="21"/>
      <c r="F199" s="17"/>
      <c r="G199" s="18"/>
      <c r="H199" s="8"/>
      <c r="I199" s="8"/>
      <c r="J199" s="14"/>
      <c r="K199" s="14"/>
      <c r="M199" s="14"/>
    </row>
    <row r="200" spans="1:13" x14ac:dyDescent="0.2">
      <c r="A200" s="14"/>
      <c r="E200" s="21"/>
      <c r="F200" s="17"/>
      <c r="G200" s="18"/>
      <c r="H200" s="8"/>
      <c r="I200" s="8"/>
      <c r="J200" s="14"/>
      <c r="K200" s="14"/>
      <c r="M200" s="14"/>
    </row>
    <row r="201" spans="1:13" x14ac:dyDescent="0.2">
      <c r="A201" s="14"/>
      <c r="E201" s="21"/>
      <c r="F201" s="17"/>
      <c r="G201" s="18"/>
      <c r="H201" s="8"/>
      <c r="I201" s="8"/>
      <c r="J201" s="14"/>
      <c r="K201" s="14"/>
      <c r="M201" s="14"/>
    </row>
    <row r="202" spans="1:13" x14ac:dyDescent="0.2">
      <c r="A202" s="14"/>
      <c r="E202" s="21"/>
      <c r="F202" s="17"/>
      <c r="G202" s="18"/>
      <c r="H202" s="8"/>
      <c r="I202" s="8"/>
      <c r="J202" s="14"/>
      <c r="K202" s="14"/>
      <c r="M202" s="14"/>
    </row>
    <row r="203" spans="1:13" x14ac:dyDescent="0.2">
      <c r="A203" s="14"/>
      <c r="E203" s="21"/>
      <c r="F203" s="17"/>
      <c r="G203" s="18"/>
      <c r="H203" s="8"/>
      <c r="I203" s="8"/>
      <c r="J203" s="14"/>
      <c r="K203" s="14"/>
      <c r="M203" s="14"/>
    </row>
    <row r="204" spans="1:13" x14ac:dyDescent="0.2">
      <c r="A204" s="14"/>
      <c r="E204" s="21"/>
      <c r="F204" s="17"/>
      <c r="G204" s="18"/>
      <c r="H204" s="8"/>
      <c r="I204" s="8"/>
      <c r="J204" s="14"/>
      <c r="K204" s="14"/>
      <c r="M204" s="14"/>
    </row>
    <row r="205" spans="1:13" x14ac:dyDescent="0.2">
      <c r="A205" s="14"/>
      <c r="E205" s="21"/>
      <c r="F205" s="17"/>
      <c r="G205" s="18"/>
      <c r="H205" s="8"/>
      <c r="I205" s="8"/>
      <c r="J205" s="14"/>
      <c r="K205" s="14"/>
      <c r="M205" s="14"/>
    </row>
  </sheetData>
  <sheetProtection selectLockedCells="1"/>
  <mergeCells count="6">
    <mergeCell ref="A6:B6"/>
    <mergeCell ref="C6:E6"/>
    <mergeCell ref="A18:B18"/>
    <mergeCell ref="C18:E18"/>
    <mergeCell ref="A30:B30"/>
    <mergeCell ref="C30:E30"/>
  </mergeCells>
  <conditionalFormatting sqref="I3:I4">
    <cfRule type="cellIs" dxfId="23" priority="24" stopIfTrue="1" operator="lessThan">
      <formula>0.035</formula>
    </cfRule>
    <cfRule type="cellIs" dxfId="22" priority="25" stopIfTrue="1" operator="greaterThan">
      <formula>0.035</formula>
    </cfRule>
  </conditionalFormatting>
  <conditionalFormatting sqref="K3:K4">
    <cfRule type="cellIs" dxfId="21" priority="22" stopIfTrue="1" operator="lessThan">
      <formula>0.025</formula>
    </cfRule>
    <cfRule type="cellIs" dxfId="20" priority="23" stopIfTrue="1" operator="greaterThan">
      <formula>0.025</formula>
    </cfRule>
  </conditionalFormatting>
  <conditionalFormatting sqref="I15:I16">
    <cfRule type="cellIs" dxfId="19" priority="7" stopIfTrue="1" operator="lessThan">
      <formula>0.035</formula>
    </cfRule>
    <cfRule type="cellIs" dxfId="18" priority="8" stopIfTrue="1" operator="greaterThan">
      <formula>0.035</formula>
    </cfRule>
  </conditionalFormatting>
  <conditionalFormatting sqref="K15:K16">
    <cfRule type="cellIs" dxfId="17" priority="5" stopIfTrue="1" operator="lessThan">
      <formula>0.025</formula>
    </cfRule>
    <cfRule type="cellIs" dxfId="16" priority="6" stopIfTrue="1" operator="greaterThan">
      <formula>0.025</formula>
    </cfRule>
  </conditionalFormatting>
  <conditionalFormatting sqref="I27:I28">
    <cfRule type="cellIs" dxfId="15" priority="3" stopIfTrue="1" operator="lessThan">
      <formula>0.035</formula>
    </cfRule>
    <cfRule type="cellIs" dxfId="14" priority="4" stopIfTrue="1" operator="greaterThan">
      <formula>0.035</formula>
    </cfRule>
  </conditionalFormatting>
  <conditionalFormatting sqref="K27:K28">
    <cfRule type="cellIs" dxfId="13" priority="1" stopIfTrue="1" operator="lessThan">
      <formula>0.025</formula>
    </cfRule>
    <cfRule type="cellIs" dxfId="12" priority="2" stopIfTrue="1" operator="greaterThan">
      <formula>0.025</formula>
    </cfRule>
  </conditionalFormatting>
  <dataValidations count="1">
    <dataValidation type="list" allowBlank="1" showInputMessage="1" showErrorMessage="1" sqref="C6:E6 C18:E18 C30:E30">
      <formula1>$M$2:$M$3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zoomScaleNormal="100" workbookViewId="0">
      <selection activeCell="F26" sqref="F26"/>
    </sheetView>
  </sheetViews>
  <sheetFormatPr defaultColWidth="9.85546875" defaultRowHeight="12.75" x14ac:dyDescent="0.2"/>
  <cols>
    <col min="1" max="1" width="30.28515625" style="13" customWidth="1"/>
    <col min="2" max="2" width="14.85546875" style="14" bestFit="1" customWidth="1"/>
    <col min="3" max="3" width="17" style="14" bestFit="1" customWidth="1"/>
    <col min="4" max="4" width="11.140625" style="14" customWidth="1"/>
    <col min="5" max="5" width="11.42578125" style="14" bestFit="1" customWidth="1"/>
    <col min="6" max="6" width="18.42578125" style="14" bestFit="1" customWidth="1"/>
    <col min="7" max="7" width="3.7109375" style="22" customWidth="1"/>
    <col min="8" max="8" width="13.42578125" style="19" bestFit="1" customWidth="1"/>
    <col min="9" max="9" width="8.42578125" style="19" customWidth="1"/>
    <col min="10" max="10" width="13.42578125" style="19" bestFit="1" customWidth="1"/>
    <col min="11" max="11" width="8.42578125" style="19" customWidth="1"/>
    <col min="12" max="12" width="3.7109375" style="14" customWidth="1"/>
    <col min="13" max="13" width="0" style="27" hidden="1" customWidth="1"/>
    <col min="14" max="15" width="9.85546875" style="14"/>
    <col min="16" max="16" width="11.5703125" style="14" bestFit="1" customWidth="1"/>
    <col min="17" max="18" width="9.85546875" style="14"/>
    <col min="19" max="19" width="11.5703125" style="14" bestFit="1" customWidth="1"/>
    <col min="20" max="16384" width="9.85546875" style="14"/>
  </cols>
  <sheetData>
    <row r="1" spans="1:19" s="6" customFormat="1" x14ac:dyDescent="0.2">
      <c r="A1" s="5" t="s">
        <v>180</v>
      </c>
      <c r="M1" s="25"/>
    </row>
    <row r="2" spans="1:19" s="6" customFormat="1" ht="25.5" x14ac:dyDescent="0.2">
      <c r="H2" s="5" t="s">
        <v>58</v>
      </c>
      <c r="I2" s="5" t="s">
        <v>56</v>
      </c>
      <c r="J2" s="5" t="s">
        <v>59</v>
      </c>
      <c r="K2" s="5" t="s">
        <v>57</v>
      </c>
      <c r="M2" s="25" t="s">
        <v>172</v>
      </c>
    </row>
    <row r="3" spans="1:19" s="6" customFormat="1" x14ac:dyDescent="0.2">
      <c r="A3" s="7" t="s">
        <v>1</v>
      </c>
      <c r="B3" s="28">
        <v>126.1</v>
      </c>
      <c r="C3" s="28">
        <v>125.7</v>
      </c>
      <c r="D3" s="28">
        <v>127.62</v>
      </c>
      <c r="E3" s="28">
        <v>127.4</v>
      </c>
      <c r="F3" s="28">
        <v>126.65</v>
      </c>
      <c r="G3" s="8"/>
      <c r="H3" s="9">
        <f>AVERAGE(B3:F3)-MIN(B3:F3)</f>
        <v>0.99399999999999977</v>
      </c>
      <c r="I3" s="10">
        <f>H3/(AVERAGE(B3:F3))</f>
        <v>7.8456754068858808E-3</v>
      </c>
      <c r="J3" s="9">
        <f>MAX(B3:F3)-AVERAGE(B3:F3)</f>
        <v>0.92600000000000193</v>
      </c>
      <c r="K3" s="10">
        <f>J3/(AVERAGE(B3:F3))</f>
        <v>7.3089491215053747E-3</v>
      </c>
      <c r="M3" s="26" t="s">
        <v>173</v>
      </c>
      <c r="O3" s="11"/>
      <c r="P3" s="12"/>
      <c r="R3" s="11"/>
      <c r="S3" s="12"/>
    </row>
    <row r="4" spans="1:19" s="6" customFormat="1" x14ac:dyDescent="0.2">
      <c r="A4" s="7" t="s">
        <v>2</v>
      </c>
      <c r="B4" s="28">
        <v>318.22000000000003</v>
      </c>
      <c r="C4" s="28">
        <v>319.83999999999997</v>
      </c>
      <c r="D4" s="28">
        <v>320.14</v>
      </c>
      <c r="E4" s="28">
        <v>317.44</v>
      </c>
      <c r="F4" s="28">
        <v>319.17</v>
      </c>
      <c r="G4" s="8"/>
      <c r="H4" s="9">
        <f>AVERAGE(B4:F4)-MIN(B4:F4)</f>
        <v>1.5219999999999914</v>
      </c>
      <c r="I4" s="10">
        <f>H4/(AVERAGE(B4:F4))</f>
        <v>4.7717282936525088E-3</v>
      </c>
      <c r="J4" s="9">
        <f>MAX(B4:F4)-AVERAGE(B4:F4)</f>
        <v>1.1779999999999973</v>
      </c>
      <c r="K4" s="10">
        <f>J4/(AVERAGE(B4:F4))</f>
        <v>3.6932299145352654E-3</v>
      </c>
      <c r="M4" s="26"/>
      <c r="O4" s="11"/>
      <c r="P4" s="12"/>
      <c r="R4" s="11"/>
      <c r="S4" s="12"/>
    </row>
    <row r="5" spans="1:19" s="6" customFormat="1" x14ac:dyDescent="0.2">
      <c r="B5" s="11"/>
      <c r="C5" s="11"/>
      <c r="D5" s="11"/>
      <c r="E5" s="11"/>
      <c r="F5" s="11"/>
      <c r="G5" s="11"/>
      <c r="H5" s="11"/>
      <c r="M5" s="25"/>
    </row>
    <row r="6" spans="1:19" s="6" customFormat="1" ht="33.75" customHeight="1" x14ac:dyDescent="0.2">
      <c r="A6" s="42" t="s">
        <v>171</v>
      </c>
      <c r="B6" s="43"/>
      <c r="C6" s="44" t="s">
        <v>173</v>
      </c>
      <c r="D6" s="45"/>
      <c r="E6" s="46"/>
      <c r="F6" s="11"/>
      <c r="G6" s="11"/>
      <c r="H6" s="11"/>
      <c r="M6" s="25"/>
    </row>
    <row r="7" spans="1:19" s="6" customFormat="1" x14ac:dyDescent="0.2">
      <c r="B7" s="11"/>
      <c r="C7" s="11"/>
      <c r="D7" s="11"/>
      <c r="E7" s="11"/>
      <c r="F7" s="11"/>
      <c r="G7" s="11"/>
      <c r="H7" s="11"/>
      <c r="M7" s="25"/>
    </row>
    <row r="8" spans="1:19" x14ac:dyDescent="0.2">
      <c r="A8" s="23"/>
      <c r="B8" s="7" t="s">
        <v>3</v>
      </c>
      <c r="C8" s="7" t="s">
        <v>4</v>
      </c>
      <c r="D8" s="24" t="s">
        <v>5</v>
      </c>
      <c r="E8" s="7" t="s">
        <v>6</v>
      </c>
      <c r="F8" s="17"/>
      <c r="G8" s="18"/>
      <c r="H8" s="8"/>
      <c r="I8" s="8"/>
    </row>
    <row r="9" spans="1:19" ht="25.5" x14ac:dyDescent="0.2">
      <c r="A9" s="23" t="s">
        <v>174</v>
      </c>
      <c r="B9" s="29">
        <f>AVERAGE(B3:F3)</f>
        <v>126.694</v>
      </c>
      <c r="C9" s="30">
        <f>AVERAGE(B4:F4)</f>
        <v>318.96199999999999</v>
      </c>
      <c r="D9" s="31">
        <f>IF(C9&gt;B9,SQRT(C9^2-B9^2),"N/A leading pf")</f>
        <v>292.72066515365805</v>
      </c>
      <c r="E9" s="31">
        <f>MIN(B9/C9,1)</f>
        <v>0.39720719082523936</v>
      </c>
      <c r="F9" s="17"/>
      <c r="G9" s="18"/>
      <c r="H9" s="8"/>
      <c r="I9" s="8"/>
    </row>
    <row r="10" spans="1:19" x14ac:dyDescent="0.2">
      <c r="A10" s="23" t="s">
        <v>170</v>
      </c>
      <c r="B10" s="33">
        <f>IF(C6 = "Yes",IF(B9&gt;=10, ROUND(B9,0), ROUND(B9,2)),IF(B9&gt;=10, ROUND(B9,0), ROUND(B9,1)))</f>
        <v>127</v>
      </c>
      <c r="C10" s="34">
        <f>IF(C6 = "Yes",IF(C9&gt;=10, ROUND(C9,0), ROUND(C9,2)),IF(C9&gt;=10, ROUND(C9,0), ROUND(C9,1)))</f>
        <v>319</v>
      </c>
      <c r="D10" s="32">
        <f xml:space="preserve"> ROUND(D9,0)</f>
        <v>293</v>
      </c>
      <c r="E10" s="29">
        <f xml:space="preserve"> ROUND(E9,2)</f>
        <v>0.4</v>
      </c>
      <c r="F10" s="17"/>
      <c r="G10" s="18"/>
      <c r="H10" s="8"/>
      <c r="I10" s="8"/>
    </row>
    <row r="11" spans="1:19" x14ac:dyDescent="0.2">
      <c r="C11" s="15"/>
      <c r="E11" s="16"/>
      <c r="F11" s="17"/>
      <c r="G11" s="18"/>
      <c r="H11" s="8"/>
      <c r="I11" s="8"/>
    </row>
    <row r="12" spans="1:19" x14ac:dyDescent="0.2">
      <c r="C12" s="15"/>
      <c r="E12" s="16"/>
      <c r="F12" s="17"/>
      <c r="G12" s="18"/>
      <c r="H12" s="8"/>
      <c r="I12" s="8"/>
    </row>
    <row r="13" spans="1:19" x14ac:dyDescent="0.2">
      <c r="A13" s="5" t="s">
        <v>184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4"/>
    </row>
    <row r="14" spans="1:19" ht="25.5" x14ac:dyDescent="0.2">
      <c r="A14" s="6"/>
      <c r="B14" s="6"/>
      <c r="C14" s="6"/>
      <c r="D14" s="6"/>
      <c r="E14" s="6"/>
      <c r="F14" s="6"/>
      <c r="G14" s="6"/>
      <c r="H14" s="5" t="s">
        <v>58</v>
      </c>
      <c r="I14" s="5" t="s">
        <v>56</v>
      </c>
      <c r="J14" s="5" t="s">
        <v>59</v>
      </c>
      <c r="K14" s="5" t="s">
        <v>57</v>
      </c>
      <c r="L14" s="6"/>
      <c r="M14" s="14"/>
    </row>
    <row r="15" spans="1:19" x14ac:dyDescent="0.2">
      <c r="A15" s="7" t="s">
        <v>1</v>
      </c>
      <c r="B15" s="28">
        <v>177.42</v>
      </c>
      <c r="C15" s="28">
        <v>177.89</v>
      </c>
      <c r="D15" s="28">
        <v>179.78</v>
      </c>
      <c r="E15" s="28">
        <v>178.34</v>
      </c>
      <c r="F15" s="28">
        <v>177.24</v>
      </c>
      <c r="G15" s="8"/>
      <c r="H15" s="9">
        <f>AVERAGE(B15:F15)-MIN(B15:F15)</f>
        <v>0.89399999999997704</v>
      </c>
      <c r="I15" s="10">
        <f>H15/(AVERAGE(B15:F15))</f>
        <v>5.0186937923135232E-3</v>
      </c>
      <c r="J15" s="9">
        <f>MAX(B15:F15)-AVERAGE(B15:F15)</f>
        <v>1.646000000000015</v>
      </c>
      <c r="K15" s="10">
        <f>J15/(AVERAGE(B15:F15))</f>
        <v>9.2402348793605669E-3</v>
      </c>
      <c r="L15" s="6"/>
      <c r="M15" s="14"/>
    </row>
    <row r="16" spans="1:19" x14ac:dyDescent="0.2">
      <c r="A16" s="7" t="s">
        <v>2</v>
      </c>
      <c r="B16" s="28">
        <v>373.01</v>
      </c>
      <c r="C16" s="28">
        <v>373.34</v>
      </c>
      <c r="D16" s="28">
        <v>375.46</v>
      </c>
      <c r="E16" s="28">
        <v>370.35</v>
      </c>
      <c r="F16" s="28">
        <v>373.15</v>
      </c>
      <c r="G16" s="8"/>
      <c r="H16" s="9">
        <f>AVERAGE(B16:F16)-MIN(B16:F16)</f>
        <v>2.7119999999999891</v>
      </c>
      <c r="I16" s="10">
        <f>H16/(AVERAGE(B16:F16))</f>
        <v>7.2695691332807658E-3</v>
      </c>
      <c r="J16" s="9">
        <f>MAX(B16:F16)-AVERAGE(B16:F16)</f>
        <v>2.3979999999999677</v>
      </c>
      <c r="K16" s="10">
        <f>J16/(AVERAGE(B16:F16))</f>
        <v>6.4278859814185518E-3</v>
      </c>
      <c r="L16" s="6"/>
      <c r="M16" s="14"/>
    </row>
    <row r="17" spans="1:13" x14ac:dyDescent="0.2">
      <c r="A17" s="6"/>
      <c r="B17" s="11"/>
      <c r="C17" s="11"/>
      <c r="D17" s="11"/>
      <c r="E17" s="11"/>
      <c r="F17" s="11"/>
      <c r="G17" s="11"/>
      <c r="H17" s="11"/>
      <c r="I17" s="6"/>
      <c r="J17" s="6"/>
      <c r="K17" s="6"/>
      <c r="L17" s="6"/>
      <c r="M17" s="14"/>
    </row>
    <row r="18" spans="1:13" ht="12.75" customHeight="1" x14ac:dyDescent="0.2">
      <c r="A18" s="42" t="s">
        <v>171</v>
      </c>
      <c r="B18" s="43"/>
      <c r="C18" s="44" t="s">
        <v>173</v>
      </c>
      <c r="D18" s="45"/>
      <c r="E18" s="46"/>
      <c r="F18" s="11"/>
      <c r="G18" s="11"/>
      <c r="H18" s="11"/>
      <c r="I18" s="6"/>
      <c r="J18" s="6"/>
      <c r="K18" s="6"/>
      <c r="L18" s="6"/>
      <c r="M18" s="14"/>
    </row>
    <row r="19" spans="1:13" x14ac:dyDescent="0.2">
      <c r="A19" s="6"/>
      <c r="B19" s="11"/>
      <c r="C19" s="11"/>
      <c r="D19" s="11"/>
      <c r="E19" s="11"/>
      <c r="F19" s="11"/>
      <c r="G19" s="11"/>
      <c r="H19" s="11"/>
      <c r="I19" s="6"/>
      <c r="J19" s="6"/>
      <c r="K19" s="6"/>
      <c r="L19" s="6"/>
      <c r="M19" s="14"/>
    </row>
    <row r="20" spans="1:13" x14ac:dyDescent="0.2">
      <c r="A20" s="23"/>
      <c r="B20" s="7" t="s">
        <v>3</v>
      </c>
      <c r="C20" s="7" t="s">
        <v>4</v>
      </c>
      <c r="D20" s="24" t="s">
        <v>5</v>
      </c>
      <c r="E20" s="7" t="s">
        <v>6</v>
      </c>
      <c r="F20" s="17"/>
      <c r="G20" s="18"/>
      <c r="H20" s="8"/>
      <c r="I20" s="8"/>
      <c r="M20" s="14"/>
    </row>
    <row r="21" spans="1:13" ht="25.5" x14ac:dyDescent="0.2">
      <c r="A21" s="23" t="s">
        <v>174</v>
      </c>
      <c r="B21" s="29">
        <f>AVERAGE(B15:F15)</f>
        <v>178.13399999999999</v>
      </c>
      <c r="C21" s="30">
        <f>AVERAGE(B16:F16)</f>
        <v>373.06200000000001</v>
      </c>
      <c r="D21" s="31">
        <f>IF(C21&gt;B21,SQRT(C21^2-B21^2),"N/A leading pf")</f>
        <v>327.78580489093787</v>
      </c>
      <c r="E21" s="31">
        <f>MIN(B21/C21,1)</f>
        <v>0.47749167698666706</v>
      </c>
      <c r="F21" s="17"/>
      <c r="G21" s="18"/>
      <c r="H21" s="8"/>
      <c r="I21" s="8"/>
      <c r="M21" s="14"/>
    </row>
    <row r="22" spans="1:13" x14ac:dyDescent="0.2">
      <c r="A22" s="23" t="s">
        <v>170</v>
      </c>
      <c r="B22" s="33">
        <f>IF(C18 = "Yes",IF(B21&gt;=10, ROUND(B21,0), ROUND(B21,2)),IF(B21&gt;=10, ROUND(B21,0), ROUND(B21,1)))</f>
        <v>178</v>
      </c>
      <c r="C22" s="34">
        <f>IF(C18 = "Yes",IF(C21&gt;=10, ROUND(C21,0), ROUND(C21,2)),IF(C21&gt;=10, ROUND(C21,0), ROUND(C21,1)))</f>
        <v>373</v>
      </c>
      <c r="D22" s="32">
        <f xml:space="preserve"> ROUND(D21,0)</f>
        <v>328</v>
      </c>
      <c r="E22" s="29">
        <f xml:space="preserve"> ROUND(E21,2)</f>
        <v>0.48</v>
      </c>
      <c r="F22" s="17"/>
      <c r="G22" s="18"/>
      <c r="H22" s="8"/>
      <c r="I22" s="8"/>
      <c r="M22" s="14"/>
    </row>
    <row r="23" spans="1:13" x14ac:dyDescent="0.2">
      <c r="C23" s="15"/>
      <c r="E23" s="16"/>
      <c r="F23" s="17"/>
      <c r="G23" s="18"/>
      <c r="H23" s="8"/>
      <c r="I23" s="8"/>
      <c r="M23" s="14"/>
    </row>
    <row r="24" spans="1:13" x14ac:dyDescent="0.2">
      <c r="A24" s="14"/>
      <c r="C24" s="15"/>
      <c r="E24" s="16"/>
      <c r="F24" s="17"/>
      <c r="G24" s="18"/>
      <c r="H24" s="8"/>
      <c r="I24" s="8"/>
      <c r="J24" s="14"/>
      <c r="K24" s="14"/>
      <c r="M24" s="14"/>
    </row>
    <row r="25" spans="1:13" x14ac:dyDescent="0.2">
      <c r="A25" s="5" t="s">
        <v>181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4"/>
    </row>
    <row r="26" spans="1:13" ht="25.5" x14ac:dyDescent="0.2">
      <c r="A26" s="6"/>
      <c r="B26" s="6"/>
      <c r="C26" s="6"/>
      <c r="D26" s="6"/>
      <c r="E26" s="6"/>
      <c r="F26" s="6"/>
      <c r="G26" s="6"/>
      <c r="H26" s="5" t="s">
        <v>58</v>
      </c>
      <c r="I26" s="5" t="s">
        <v>56</v>
      </c>
      <c r="J26" s="5" t="s">
        <v>59</v>
      </c>
      <c r="K26" s="5" t="s">
        <v>57</v>
      </c>
      <c r="L26" s="6"/>
      <c r="M26" s="14"/>
    </row>
    <row r="27" spans="1:13" x14ac:dyDescent="0.2">
      <c r="A27" s="7" t="s">
        <v>1</v>
      </c>
      <c r="B27" s="28">
        <v>330.62</v>
      </c>
      <c r="C27" s="28">
        <v>329.34</v>
      </c>
      <c r="D27" s="28">
        <v>330.48</v>
      </c>
      <c r="E27" s="28">
        <v>331.29</v>
      </c>
      <c r="F27" s="28">
        <v>329.12</v>
      </c>
      <c r="G27" s="8"/>
      <c r="H27" s="9">
        <f>AVERAGE(B27:F27)-MIN(B27:F27)</f>
        <v>1.0499999999999545</v>
      </c>
      <c r="I27" s="10">
        <f>H27/(AVERAGE(B27:F27))</f>
        <v>3.1801799073203339E-3</v>
      </c>
      <c r="J27" s="9">
        <f>MAX(B27:F27)-AVERAGE(B27:F27)</f>
        <v>1.1200000000000614</v>
      </c>
      <c r="K27" s="10">
        <f>J27/(AVERAGE(B27:F27))</f>
        <v>3.3921919011420222E-3</v>
      </c>
      <c r="L27" s="6"/>
      <c r="M27" s="14"/>
    </row>
    <row r="28" spans="1:13" x14ac:dyDescent="0.2">
      <c r="A28" s="7" t="s">
        <v>2</v>
      </c>
      <c r="B28" s="28">
        <v>553.9</v>
      </c>
      <c r="C28" s="28">
        <v>538.91</v>
      </c>
      <c r="D28" s="28">
        <v>545.41999999999996</v>
      </c>
      <c r="E28" s="28">
        <v>540.27</v>
      </c>
      <c r="F28" s="28">
        <v>540.89</v>
      </c>
      <c r="G28" s="8"/>
      <c r="H28" s="9">
        <f>AVERAGE(B28:F28)-MIN(B28:F28)</f>
        <v>4.9679999999999609</v>
      </c>
      <c r="I28" s="10">
        <f>H28/(AVERAGE(B28:F28))</f>
        <v>9.1344014650343672E-3</v>
      </c>
      <c r="J28" s="9">
        <f>MAX(B28:F28)-AVERAGE(B28:F28)</f>
        <v>10.022000000000048</v>
      </c>
      <c r="K28" s="10">
        <f>J28/(AVERAGE(B28:F28))</f>
        <v>1.8426926626927454E-2</v>
      </c>
      <c r="L28" s="6"/>
      <c r="M28" s="14"/>
    </row>
    <row r="29" spans="1:13" x14ac:dyDescent="0.2">
      <c r="A29" s="6"/>
      <c r="B29" s="11"/>
      <c r="C29" s="11"/>
      <c r="D29" s="11"/>
      <c r="E29" s="11"/>
      <c r="F29" s="11"/>
      <c r="G29" s="11"/>
      <c r="H29" s="11"/>
      <c r="I29" s="6"/>
      <c r="J29" s="6"/>
      <c r="K29" s="6"/>
      <c r="L29" s="6"/>
      <c r="M29" s="14"/>
    </row>
    <row r="30" spans="1:13" x14ac:dyDescent="0.2">
      <c r="A30" s="42" t="s">
        <v>171</v>
      </c>
      <c r="B30" s="43"/>
      <c r="C30" s="44" t="s">
        <v>173</v>
      </c>
      <c r="D30" s="45"/>
      <c r="E30" s="46"/>
      <c r="F30" s="11"/>
      <c r="G30" s="11"/>
      <c r="H30" s="11"/>
      <c r="I30" s="6"/>
      <c r="J30" s="6"/>
      <c r="K30" s="6"/>
      <c r="L30" s="6"/>
      <c r="M30" s="14"/>
    </row>
    <row r="31" spans="1:13" x14ac:dyDescent="0.2">
      <c r="A31" s="6"/>
      <c r="B31" s="11"/>
      <c r="C31" s="11"/>
      <c r="D31" s="11"/>
      <c r="E31" s="11"/>
      <c r="F31" s="11"/>
      <c r="G31" s="11"/>
      <c r="H31" s="11"/>
      <c r="I31" s="6"/>
      <c r="J31" s="6"/>
      <c r="K31" s="6"/>
      <c r="L31" s="6"/>
      <c r="M31" s="14"/>
    </row>
    <row r="32" spans="1:13" x14ac:dyDescent="0.2">
      <c r="A32" s="23"/>
      <c r="B32" s="7" t="s">
        <v>3</v>
      </c>
      <c r="C32" s="7" t="s">
        <v>4</v>
      </c>
      <c r="D32" s="24" t="s">
        <v>5</v>
      </c>
      <c r="E32" s="7" t="s">
        <v>6</v>
      </c>
      <c r="F32" s="17"/>
      <c r="G32" s="18"/>
      <c r="H32" s="8"/>
      <c r="I32" s="8"/>
      <c r="M32" s="14"/>
    </row>
    <row r="33" spans="1:13" ht="25.5" x14ac:dyDescent="0.2">
      <c r="A33" s="23" t="s">
        <v>174</v>
      </c>
      <c r="B33" s="29">
        <f>AVERAGE(B27:F27)</f>
        <v>330.16999999999996</v>
      </c>
      <c r="C33" s="30">
        <f>AVERAGE(B28:F28)</f>
        <v>543.87799999999993</v>
      </c>
      <c r="D33" s="31">
        <f>IF(C33&gt;B33,SQRT(C33^2-B33^2),"N/A leading pf")</f>
        <v>432.19330164175375</v>
      </c>
      <c r="E33" s="31">
        <f>MIN(B33/C33,1)</f>
        <v>0.60706629060193651</v>
      </c>
      <c r="F33" s="17"/>
      <c r="G33" s="18"/>
      <c r="H33" s="8"/>
      <c r="I33" s="8"/>
      <c r="M33" s="14"/>
    </row>
    <row r="34" spans="1:13" x14ac:dyDescent="0.2">
      <c r="A34" s="23" t="s">
        <v>170</v>
      </c>
      <c r="B34" s="33">
        <f>IF(C30 = "Yes",IF(B33&gt;=10, ROUND(B33,0), ROUND(B33,2)),IF(B33&gt;=10, ROUND(B33,0), ROUND(B33,1)))</f>
        <v>330</v>
      </c>
      <c r="C34" s="34">
        <f>IF(C30 = "Yes",IF(C33&gt;=10, ROUND(C33,0), ROUND(C33,2)),IF(C33&gt;=10, ROUND(C33,0), ROUND(C33,1)))</f>
        <v>544</v>
      </c>
      <c r="D34" s="32">
        <f xml:space="preserve"> ROUND(D33,0)</f>
        <v>432</v>
      </c>
      <c r="E34" s="29">
        <f xml:space="preserve"> ROUND(E33,2)</f>
        <v>0.61</v>
      </c>
      <c r="F34" s="17"/>
      <c r="G34" s="18"/>
      <c r="H34" s="8"/>
      <c r="I34" s="8"/>
      <c r="M34" s="14"/>
    </row>
    <row r="35" spans="1:13" x14ac:dyDescent="0.2">
      <c r="C35" s="15"/>
      <c r="E35" s="16"/>
      <c r="F35" s="17"/>
      <c r="G35" s="18"/>
      <c r="H35" s="8"/>
      <c r="I35" s="8"/>
      <c r="M35" s="14"/>
    </row>
    <row r="36" spans="1:13" x14ac:dyDescent="0.2">
      <c r="A36" s="14"/>
      <c r="C36" s="15"/>
      <c r="E36" s="16"/>
      <c r="F36" s="17"/>
      <c r="G36" s="18"/>
      <c r="H36" s="8"/>
      <c r="I36" s="8"/>
      <c r="J36" s="14"/>
      <c r="K36" s="14"/>
      <c r="M36" s="14"/>
    </row>
    <row r="37" spans="1:13" x14ac:dyDescent="0.2">
      <c r="A37" s="14"/>
      <c r="C37" s="15"/>
      <c r="E37" s="16"/>
      <c r="F37" s="17"/>
      <c r="G37" s="18"/>
      <c r="H37" s="8"/>
      <c r="I37" s="8"/>
      <c r="J37" s="14"/>
      <c r="K37" s="14"/>
      <c r="M37" s="14"/>
    </row>
    <row r="38" spans="1:13" x14ac:dyDescent="0.2">
      <c r="A38" s="14"/>
      <c r="C38" s="15"/>
      <c r="E38" s="16"/>
      <c r="F38" s="17"/>
      <c r="G38" s="18"/>
      <c r="H38" s="8"/>
      <c r="I38" s="8"/>
      <c r="J38" s="14"/>
      <c r="K38" s="14"/>
      <c r="M38" s="14"/>
    </row>
    <row r="39" spans="1:13" x14ac:dyDescent="0.2">
      <c r="A39" s="14"/>
      <c r="C39" s="15"/>
      <c r="E39" s="16"/>
      <c r="F39" s="17"/>
      <c r="G39" s="18"/>
      <c r="H39" s="8"/>
      <c r="I39" s="8"/>
      <c r="J39" s="14"/>
      <c r="K39" s="14"/>
      <c r="M39" s="14"/>
    </row>
    <row r="40" spans="1:13" x14ac:dyDescent="0.2">
      <c r="A40" s="14"/>
      <c r="C40" s="15"/>
      <c r="E40" s="16"/>
      <c r="F40" s="17"/>
      <c r="G40" s="18"/>
      <c r="H40" s="8"/>
      <c r="I40" s="8"/>
      <c r="J40" s="14"/>
      <c r="K40" s="14"/>
      <c r="M40" s="14"/>
    </row>
    <row r="41" spans="1:13" x14ac:dyDescent="0.2">
      <c r="A41" s="14"/>
      <c r="C41" s="15"/>
      <c r="E41" s="16"/>
      <c r="F41" s="17"/>
      <c r="G41" s="18"/>
      <c r="H41" s="8"/>
      <c r="I41" s="8"/>
      <c r="J41" s="14"/>
      <c r="K41" s="14"/>
      <c r="M41" s="14"/>
    </row>
    <row r="42" spans="1:13" x14ac:dyDescent="0.2">
      <c r="A42" s="14"/>
      <c r="C42" s="15"/>
      <c r="E42" s="16"/>
      <c r="F42" s="17"/>
      <c r="G42" s="18"/>
      <c r="H42" s="8"/>
      <c r="I42" s="8"/>
      <c r="J42" s="14"/>
      <c r="K42" s="14"/>
      <c r="M42" s="14"/>
    </row>
    <row r="43" spans="1:13" x14ac:dyDescent="0.2">
      <c r="A43" s="14"/>
      <c r="C43" s="15"/>
      <c r="E43" s="16"/>
      <c r="F43" s="17"/>
      <c r="G43" s="18"/>
      <c r="H43" s="8"/>
      <c r="I43" s="8"/>
      <c r="J43" s="14"/>
      <c r="K43" s="14"/>
      <c r="M43" s="14"/>
    </row>
    <row r="44" spans="1:13" x14ac:dyDescent="0.2">
      <c r="A44" s="14"/>
      <c r="C44" s="15"/>
      <c r="E44" s="16"/>
      <c r="F44" s="17"/>
      <c r="G44" s="18"/>
      <c r="H44" s="8"/>
      <c r="I44" s="8"/>
      <c r="J44" s="14"/>
      <c r="K44" s="14"/>
      <c r="M44" s="14"/>
    </row>
    <row r="45" spans="1:13" x14ac:dyDescent="0.2">
      <c r="A45" s="14"/>
      <c r="C45" s="15"/>
      <c r="E45" s="16"/>
      <c r="F45" s="17"/>
      <c r="G45" s="18"/>
      <c r="H45" s="8"/>
      <c r="I45" s="8"/>
      <c r="J45" s="14"/>
      <c r="K45" s="14"/>
      <c r="M45" s="14"/>
    </row>
    <row r="46" spans="1:13" x14ac:dyDescent="0.2">
      <c r="A46" s="14"/>
      <c r="C46" s="15"/>
      <c r="D46" s="20"/>
      <c r="E46" s="16"/>
      <c r="F46" s="17"/>
      <c r="G46" s="18"/>
      <c r="H46" s="8"/>
      <c r="I46" s="8"/>
      <c r="J46" s="14"/>
      <c r="K46" s="14"/>
      <c r="M46" s="14"/>
    </row>
    <row r="47" spans="1:13" x14ac:dyDescent="0.2">
      <c r="A47" s="14"/>
      <c r="C47" s="15"/>
      <c r="D47" s="20"/>
      <c r="E47" s="16"/>
      <c r="F47" s="17"/>
      <c r="G47" s="18"/>
      <c r="H47" s="8"/>
      <c r="I47" s="8"/>
      <c r="J47" s="14"/>
      <c r="K47" s="14"/>
      <c r="M47" s="14"/>
    </row>
    <row r="48" spans="1:13" x14ac:dyDescent="0.2">
      <c r="A48" s="14"/>
      <c r="C48" s="15"/>
      <c r="D48" s="20"/>
      <c r="E48" s="16"/>
      <c r="F48" s="17"/>
      <c r="G48" s="18"/>
      <c r="H48" s="8"/>
      <c r="I48" s="8"/>
      <c r="J48" s="14"/>
      <c r="K48" s="14"/>
      <c r="M48" s="14"/>
    </row>
    <row r="49" spans="1:13" x14ac:dyDescent="0.2">
      <c r="A49" s="14"/>
      <c r="C49" s="15"/>
      <c r="D49" s="20"/>
      <c r="E49" s="16"/>
      <c r="F49" s="17"/>
      <c r="G49" s="18"/>
      <c r="H49" s="8"/>
      <c r="I49" s="8"/>
      <c r="J49" s="14"/>
      <c r="K49" s="14"/>
      <c r="M49" s="14"/>
    </row>
    <row r="50" spans="1:13" x14ac:dyDescent="0.2">
      <c r="A50" s="14"/>
      <c r="C50" s="15"/>
      <c r="D50" s="20"/>
      <c r="E50" s="16"/>
      <c r="F50" s="17"/>
      <c r="G50" s="18"/>
      <c r="H50" s="8"/>
      <c r="I50" s="8"/>
      <c r="J50" s="14"/>
      <c r="K50" s="14"/>
      <c r="M50" s="14"/>
    </row>
    <row r="51" spans="1:13" x14ac:dyDescent="0.2">
      <c r="A51" s="14"/>
      <c r="C51" s="15"/>
      <c r="D51" s="20"/>
      <c r="E51" s="16"/>
      <c r="F51" s="17"/>
      <c r="G51" s="18"/>
      <c r="H51" s="8"/>
      <c r="I51" s="8"/>
      <c r="J51" s="14"/>
      <c r="K51" s="14"/>
      <c r="M51" s="14"/>
    </row>
    <row r="52" spans="1:13" x14ac:dyDescent="0.2">
      <c r="A52" s="14"/>
      <c r="C52" s="15"/>
      <c r="D52" s="20"/>
      <c r="E52" s="16"/>
      <c r="F52" s="17"/>
      <c r="G52" s="18"/>
      <c r="H52" s="8"/>
      <c r="I52" s="8"/>
      <c r="J52" s="14"/>
      <c r="K52" s="14"/>
      <c r="M52" s="14"/>
    </row>
    <row r="53" spans="1:13" x14ac:dyDescent="0.2">
      <c r="A53" s="14"/>
      <c r="C53" s="15"/>
      <c r="D53" s="20"/>
      <c r="E53" s="16"/>
      <c r="F53" s="17"/>
      <c r="G53" s="18"/>
      <c r="H53" s="8"/>
      <c r="I53" s="8"/>
      <c r="J53" s="14"/>
      <c r="K53" s="14"/>
      <c r="M53" s="14"/>
    </row>
    <row r="54" spans="1:13" x14ac:dyDescent="0.2">
      <c r="A54" s="14"/>
      <c r="C54" s="15"/>
      <c r="D54" s="20"/>
      <c r="E54" s="16"/>
      <c r="F54" s="17"/>
      <c r="G54" s="18"/>
      <c r="H54" s="8"/>
      <c r="I54" s="8"/>
      <c r="J54" s="14"/>
      <c r="K54" s="14"/>
      <c r="M54" s="14"/>
    </row>
    <row r="55" spans="1:13" x14ac:dyDescent="0.2">
      <c r="A55" s="14"/>
      <c r="C55" s="15"/>
      <c r="D55" s="20"/>
      <c r="E55" s="16"/>
      <c r="F55" s="17"/>
      <c r="G55" s="18"/>
      <c r="H55" s="8"/>
      <c r="I55" s="8"/>
      <c r="J55" s="14"/>
      <c r="K55" s="14"/>
      <c r="M55" s="14"/>
    </row>
    <row r="56" spans="1:13" x14ac:dyDescent="0.2">
      <c r="A56" s="14"/>
      <c r="C56" s="15"/>
      <c r="E56" s="16"/>
      <c r="F56" s="17"/>
      <c r="G56" s="18"/>
      <c r="H56" s="8"/>
      <c r="I56" s="8"/>
      <c r="J56" s="14"/>
      <c r="K56" s="14"/>
      <c r="M56" s="14"/>
    </row>
    <row r="57" spans="1:13" x14ac:dyDescent="0.2">
      <c r="A57" s="14"/>
      <c r="C57" s="15"/>
      <c r="E57" s="16"/>
      <c r="F57" s="17"/>
      <c r="G57" s="18"/>
      <c r="H57" s="8"/>
      <c r="I57" s="8"/>
      <c r="J57" s="14"/>
      <c r="K57" s="14"/>
      <c r="M57" s="14"/>
    </row>
    <row r="58" spans="1:13" x14ac:dyDescent="0.2">
      <c r="A58" s="14"/>
      <c r="C58" s="15"/>
      <c r="E58" s="16"/>
      <c r="F58" s="17"/>
      <c r="G58" s="18"/>
      <c r="H58" s="8"/>
      <c r="I58" s="8"/>
      <c r="J58" s="14"/>
      <c r="K58" s="14"/>
      <c r="M58" s="14"/>
    </row>
    <row r="59" spans="1:13" x14ac:dyDescent="0.2">
      <c r="A59" s="14"/>
      <c r="C59" s="15"/>
      <c r="E59" s="16"/>
      <c r="F59" s="17"/>
      <c r="G59" s="18"/>
      <c r="H59" s="8"/>
      <c r="I59" s="8"/>
      <c r="J59" s="14"/>
      <c r="K59" s="14"/>
      <c r="M59" s="14"/>
    </row>
    <row r="60" spans="1:13" x14ac:dyDescent="0.2">
      <c r="A60" s="14"/>
      <c r="C60" s="15"/>
      <c r="E60" s="16"/>
      <c r="F60" s="17"/>
      <c r="G60" s="18"/>
      <c r="H60" s="8"/>
      <c r="I60" s="8"/>
      <c r="J60" s="14"/>
      <c r="K60" s="14"/>
      <c r="M60" s="14"/>
    </row>
    <row r="61" spans="1:13" x14ac:dyDescent="0.2">
      <c r="A61" s="14"/>
      <c r="C61" s="15"/>
      <c r="E61" s="16"/>
      <c r="F61" s="17"/>
      <c r="G61" s="18"/>
      <c r="H61" s="8"/>
      <c r="I61" s="8"/>
      <c r="J61" s="14"/>
      <c r="K61" s="14"/>
      <c r="M61" s="14"/>
    </row>
    <row r="62" spans="1:13" x14ac:dyDescent="0.2">
      <c r="A62" s="14"/>
      <c r="C62" s="15"/>
      <c r="E62" s="16"/>
      <c r="F62" s="17"/>
      <c r="G62" s="18"/>
      <c r="H62" s="8"/>
      <c r="I62" s="8"/>
      <c r="J62" s="14"/>
      <c r="K62" s="14"/>
      <c r="M62" s="14"/>
    </row>
    <row r="63" spans="1:13" x14ac:dyDescent="0.2">
      <c r="A63" s="14"/>
      <c r="C63" s="15"/>
      <c r="E63" s="16"/>
      <c r="F63" s="17"/>
      <c r="G63" s="18"/>
      <c r="H63" s="8"/>
      <c r="I63" s="8"/>
      <c r="J63" s="14"/>
      <c r="K63" s="14"/>
      <c r="M63" s="14"/>
    </row>
    <row r="64" spans="1:13" x14ac:dyDescent="0.2">
      <c r="A64" s="14"/>
      <c r="C64" s="15"/>
      <c r="E64" s="16"/>
      <c r="F64" s="17"/>
      <c r="G64" s="18"/>
      <c r="H64" s="8"/>
      <c r="I64" s="8"/>
      <c r="J64" s="14"/>
      <c r="K64" s="14"/>
      <c r="M64" s="14"/>
    </row>
    <row r="65" spans="1:13" x14ac:dyDescent="0.2">
      <c r="A65" s="14"/>
      <c r="C65" s="15"/>
      <c r="E65" s="16"/>
      <c r="F65" s="17"/>
      <c r="G65" s="18"/>
      <c r="H65" s="8"/>
      <c r="I65" s="8"/>
      <c r="J65" s="14"/>
      <c r="K65" s="14"/>
      <c r="M65" s="14"/>
    </row>
    <row r="66" spans="1:13" x14ac:dyDescent="0.2">
      <c r="A66" s="14"/>
      <c r="C66" s="15"/>
      <c r="E66" s="16"/>
      <c r="F66" s="17"/>
      <c r="G66" s="18"/>
      <c r="H66" s="8"/>
      <c r="I66" s="8"/>
      <c r="J66" s="14"/>
      <c r="K66" s="14"/>
      <c r="M66" s="14"/>
    </row>
    <row r="67" spans="1:13" x14ac:dyDescent="0.2">
      <c r="A67" s="14"/>
      <c r="C67" s="15"/>
      <c r="E67" s="16"/>
      <c r="F67" s="17"/>
      <c r="G67" s="18"/>
      <c r="H67" s="8"/>
      <c r="I67" s="8"/>
      <c r="J67" s="14"/>
      <c r="K67" s="14"/>
      <c r="M67" s="14"/>
    </row>
    <row r="68" spans="1:13" x14ac:dyDescent="0.2">
      <c r="A68" s="14"/>
      <c r="C68" s="15"/>
      <c r="E68" s="16"/>
      <c r="F68" s="17"/>
      <c r="G68" s="18"/>
      <c r="H68" s="8"/>
      <c r="I68" s="8"/>
      <c r="J68" s="14"/>
      <c r="K68" s="14"/>
      <c r="M68" s="14"/>
    </row>
    <row r="69" spans="1:13" x14ac:dyDescent="0.2">
      <c r="A69" s="14"/>
      <c r="C69" s="15"/>
      <c r="E69" s="16"/>
      <c r="F69" s="17"/>
      <c r="G69" s="18"/>
      <c r="H69" s="8"/>
      <c r="I69" s="8"/>
      <c r="J69" s="14"/>
      <c r="K69" s="14"/>
      <c r="M69" s="14"/>
    </row>
    <row r="70" spans="1:13" x14ac:dyDescent="0.2">
      <c r="A70" s="14"/>
      <c r="C70" s="15"/>
      <c r="E70" s="16"/>
      <c r="F70" s="17"/>
      <c r="G70" s="18"/>
      <c r="H70" s="8"/>
      <c r="I70" s="8"/>
      <c r="J70" s="14"/>
      <c r="K70" s="14"/>
      <c r="M70" s="14"/>
    </row>
    <row r="71" spans="1:13" x14ac:dyDescent="0.2">
      <c r="A71" s="14"/>
      <c r="C71" s="15"/>
      <c r="E71" s="16"/>
      <c r="F71" s="17"/>
      <c r="G71" s="18"/>
      <c r="H71" s="8"/>
      <c r="I71" s="8"/>
      <c r="J71" s="14"/>
      <c r="K71" s="14"/>
      <c r="M71" s="14"/>
    </row>
    <row r="72" spans="1:13" x14ac:dyDescent="0.2">
      <c r="A72" s="14"/>
      <c r="C72" s="15"/>
      <c r="E72" s="16"/>
      <c r="F72" s="17"/>
      <c r="G72" s="18"/>
      <c r="H72" s="8"/>
      <c r="I72" s="8"/>
      <c r="J72" s="14"/>
      <c r="K72" s="14"/>
      <c r="M72" s="14"/>
    </row>
    <row r="73" spans="1:13" x14ac:dyDescent="0.2">
      <c r="A73" s="14"/>
      <c r="C73" s="15"/>
      <c r="E73" s="16"/>
      <c r="F73" s="17"/>
      <c r="G73" s="18"/>
      <c r="H73" s="8"/>
      <c r="I73" s="8"/>
      <c r="J73" s="14"/>
      <c r="K73" s="14"/>
      <c r="M73" s="14"/>
    </row>
    <row r="74" spans="1:13" x14ac:dyDescent="0.2">
      <c r="A74" s="14"/>
      <c r="C74" s="15"/>
      <c r="E74" s="16"/>
      <c r="F74" s="17"/>
      <c r="G74" s="18"/>
      <c r="H74" s="8"/>
      <c r="I74" s="8"/>
      <c r="J74" s="14"/>
      <c r="K74" s="14"/>
      <c r="M74" s="14"/>
    </row>
    <row r="75" spans="1:13" x14ac:dyDescent="0.2">
      <c r="A75" s="14"/>
      <c r="C75" s="15"/>
      <c r="E75" s="16"/>
      <c r="F75" s="17"/>
      <c r="G75" s="18"/>
      <c r="H75" s="8"/>
      <c r="I75" s="8"/>
      <c r="J75" s="14"/>
      <c r="K75" s="14"/>
      <c r="M75" s="14"/>
    </row>
    <row r="76" spans="1:13" x14ac:dyDescent="0.2">
      <c r="A76" s="14"/>
      <c r="C76" s="15"/>
      <c r="E76" s="16"/>
      <c r="F76" s="17"/>
      <c r="G76" s="18"/>
      <c r="H76" s="8"/>
      <c r="I76" s="8"/>
      <c r="J76" s="14"/>
      <c r="K76" s="14"/>
      <c r="M76" s="14"/>
    </row>
    <row r="77" spans="1:13" x14ac:dyDescent="0.2">
      <c r="A77" s="14"/>
      <c r="C77" s="15"/>
      <c r="E77" s="16"/>
      <c r="F77" s="17"/>
      <c r="G77" s="18"/>
      <c r="H77" s="8"/>
      <c r="I77" s="8"/>
      <c r="J77" s="14"/>
      <c r="K77" s="14"/>
      <c r="M77" s="14"/>
    </row>
    <row r="78" spans="1:13" x14ac:dyDescent="0.2">
      <c r="A78" s="14"/>
      <c r="C78" s="15"/>
      <c r="E78" s="16"/>
      <c r="F78" s="17"/>
      <c r="G78" s="18"/>
      <c r="H78" s="8"/>
      <c r="I78" s="8"/>
      <c r="J78" s="14"/>
      <c r="K78" s="14"/>
      <c r="M78" s="14"/>
    </row>
    <row r="79" spans="1:13" x14ac:dyDescent="0.2">
      <c r="A79" s="14"/>
      <c r="C79" s="15"/>
      <c r="E79" s="16"/>
      <c r="F79" s="17"/>
      <c r="G79" s="18"/>
      <c r="H79" s="8"/>
      <c r="I79" s="8"/>
      <c r="J79" s="14"/>
      <c r="K79" s="14"/>
      <c r="M79" s="14"/>
    </row>
    <row r="80" spans="1:13" x14ac:dyDescent="0.2">
      <c r="A80" s="14"/>
      <c r="C80" s="15"/>
      <c r="E80" s="16"/>
      <c r="F80" s="17"/>
      <c r="G80" s="18"/>
      <c r="H80" s="8"/>
      <c r="I80" s="8"/>
      <c r="J80" s="14"/>
      <c r="K80" s="14"/>
      <c r="M80" s="14"/>
    </row>
    <row r="81" spans="1:13" x14ac:dyDescent="0.2">
      <c r="A81" s="14"/>
      <c r="C81" s="15"/>
      <c r="E81" s="16"/>
      <c r="F81" s="17"/>
      <c r="G81" s="18"/>
      <c r="H81" s="8"/>
      <c r="I81" s="8"/>
      <c r="J81" s="14"/>
      <c r="K81" s="14"/>
      <c r="M81" s="14"/>
    </row>
    <row r="82" spans="1:13" x14ac:dyDescent="0.2">
      <c r="A82" s="14"/>
      <c r="C82" s="15"/>
      <c r="E82" s="16"/>
      <c r="F82" s="17"/>
      <c r="G82" s="18"/>
      <c r="H82" s="8"/>
      <c r="I82" s="8"/>
      <c r="J82" s="14"/>
      <c r="K82" s="14"/>
      <c r="M82" s="14"/>
    </row>
    <row r="83" spans="1:13" x14ac:dyDescent="0.2">
      <c r="A83" s="14"/>
      <c r="C83" s="15"/>
      <c r="E83" s="16"/>
      <c r="F83" s="17"/>
      <c r="G83" s="18"/>
      <c r="H83" s="8"/>
      <c r="I83" s="8"/>
      <c r="J83" s="14"/>
      <c r="K83" s="14"/>
      <c r="M83" s="14"/>
    </row>
    <row r="84" spans="1:13" x14ac:dyDescent="0.2">
      <c r="A84" s="14"/>
      <c r="C84" s="15"/>
      <c r="E84" s="16"/>
      <c r="F84" s="17"/>
      <c r="G84" s="18"/>
      <c r="H84" s="8"/>
      <c r="I84" s="8"/>
      <c r="J84" s="14"/>
      <c r="K84" s="14"/>
      <c r="M84" s="14"/>
    </row>
    <row r="85" spans="1:13" x14ac:dyDescent="0.2">
      <c r="A85" s="14"/>
      <c r="C85" s="15"/>
      <c r="E85" s="16"/>
      <c r="F85" s="17"/>
      <c r="G85" s="18"/>
      <c r="H85" s="8"/>
      <c r="I85" s="8"/>
      <c r="J85" s="14"/>
      <c r="K85" s="14"/>
      <c r="M85" s="14"/>
    </row>
    <row r="86" spans="1:13" x14ac:dyDescent="0.2">
      <c r="A86" s="14"/>
      <c r="C86" s="15"/>
      <c r="E86" s="16"/>
      <c r="F86" s="17"/>
      <c r="G86" s="18"/>
      <c r="H86" s="8"/>
      <c r="I86" s="8"/>
      <c r="J86" s="14"/>
      <c r="K86" s="14"/>
      <c r="M86" s="14"/>
    </row>
    <row r="87" spans="1:13" x14ac:dyDescent="0.2">
      <c r="A87" s="14"/>
      <c r="C87" s="15"/>
      <c r="E87" s="16"/>
      <c r="F87" s="17"/>
      <c r="G87" s="18"/>
      <c r="H87" s="8"/>
      <c r="I87" s="8"/>
      <c r="J87" s="14"/>
      <c r="K87" s="14"/>
      <c r="M87" s="14"/>
    </row>
    <row r="88" spans="1:13" x14ac:dyDescent="0.2">
      <c r="A88" s="14"/>
      <c r="C88" s="15"/>
      <c r="E88" s="16"/>
      <c r="F88" s="17"/>
      <c r="G88" s="18"/>
      <c r="H88" s="8"/>
      <c r="I88" s="8"/>
      <c r="J88" s="14"/>
      <c r="K88" s="14"/>
      <c r="M88" s="14"/>
    </row>
    <row r="89" spans="1:13" x14ac:dyDescent="0.2">
      <c r="A89" s="14"/>
      <c r="C89" s="15"/>
      <c r="E89" s="16"/>
      <c r="F89" s="17"/>
      <c r="G89" s="18"/>
      <c r="H89" s="8"/>
      <c r="I89" s="8"/>
      <c r="J89" s="14"/>
      <c r="K89" s="14"/>
      <c r="M89" s="14"/>
    </row>
    <row r="90" spans="1:13" x14ac:dyDescent="0.2">
      <c r="A90" s="14"/>
      <c r="C90" s="15"/>
      <c r="E90" s="16"/>
      <c r="F90" s="17"/>
      <c r="G90" s="18"/>
      <c r="H90" s="8"/>
      <c r="I90" s="8"/>
      <c r="J90" s="14"/>
      <c r="K90" s="14"/>
      <c r="M90" s="14"/>
    </row>
    <row r="91" spans="1:13" x14ac:dyDescent="0.2">
      <c r="A91" s="14"/>
      <c r="C91" s="15"/>
      <c r="E91" s="16"/>
      <c r="F91" s="17"/>
      <c r="G91" s="18"/>
      <c r="H91" s="8"/>
      <c r="I91" s="8"/>
      <c r="J91" s="14"/>
      <c r="K91" s="14"/>
      <c r="M91" s="14"/>
    </row>
    <row r="92" spans="1:13" x14ac:dyDescent="0.2">
      <c r="A92" s="14"/>
      <c r="C92" s="15"/>
      <c r="E92" s="16"/>
      <c r="F92" s="17"/>
      <c r="G92" s="18"/>
      <c r="H92" s="8"/>
      <c r="I92" s="8"/>
      <c r="J92" s="14"/>
      <c r="K92" s="14"/>
      <c r="M92" s="14"/>
    </row>
    <row r="93" spans="1:13" x14ac:dyDescent="0.2">
      <c r="A93" s="14"/>
      <c r="C93" s="15"/>
      <c r="E93" s="16"/>
      <c r="F93" s="17"/>
      <c r="G93" s="18"/>
      <c r="H93" s="8"/>
      <c r="I93" s="8"/>
      <c r="J93" s="14"/>
      <c r="K93" s="14"/>
      <c r="M93" s="14"/>
    </row>
    <row r="94" spans="1:13" x14ac:dyDescent="0.2">
      <c r="A94" s="14"/>
      <c r="C94" s="15"/>
      <c r="E94" s="16"/>
      <c r="F94" s="17"/>
      <c r="G94" s="18"/>
      <c r="H94" s="8"/>
      <c r="I94" s="8"/>
      <c r="J94" s="14"/>
      <c r="K94" s="14"/>
      <c r="M94" s="14"/>
    </row>
    <row r="95" spans="1:13" x14ac:dyDescent="0.2">
      <c r="A95" s="14"/>
      <c r="C95" s="15"/>
      <c r="E95" s="16"/>
      <c r="F95" s="17"/>
      <c r="G95" s="18"/>
      <c r="H95" s="8"/>
      <c r="I95" s="8"/>
      <c r="J95" s="14"/>
      <c r="K95" s="14"/>
      <c r="M95" s="14"/>
    </row>
    <row r="96" spans="1:13" x14ac:dyDescent="0.2">
      <c r="A96" s="14"/>
      <c r="E96" s="16"/>
      <c r="F96" s="17"/>
      <c r="G96" s="18"/>
      <c r="H96" s="8"/>
      <c r="I96" s="8"/>
      <c r="J96" s="14"/>
      <c r="K96" s="14"/>
      <c r="M96" s="14"/>
    </row>
    <row r="97" spans="1:13" x14ac:dyDescent="0.2">
      <c r="A97" s="14"/>
      <c r="E97" s="16"/>
      <c r="F97" s="17"/>
      <c r="G97" s="18"/>
      <c r="H97" s="8"/>
      <c r="I97" s="8"/>
      <c r="J97" s="14"/>
      <c r="K97" s="14"/>
      <c r="M97" s="14"/>
    </row>
    <row r="98" spans="1:13" x14ac:dyDescent="0.2">
      <c r="A98" s="14"/>
      <c r="E98" s="16"/>
      <c r="F98" s="17"/>
      <c r="G98" s="18"/>
      <c r="H98" s="8"/>
      <c r="I98" s="8"/>
      <c r="J98" s="14"/>
      <c r="K98" s="14"/>
      <c r="M98" s="14"/>
    </row>
    <row r="99" spans="1:13" x14ac:dyDescent="0.2">
      <c r="A99" s="14"/>
      <c r="E99" s="16"/>
      <c r="F99" s="17"/>
      <c r="G99" s="18"/>
      <c r="H99" s="8"/>
      <c r="I99" s="8"/>
      <c r="J99" s="14"/>
      <c r="K99" s="14"/>
      <c r="M99" s="14"/>
    </row>
    <row r="100" spans="1:13" x14ac:dyDescent="0.2">
      <c r="A100" s="14"/>
      <c r="E100" s="16"/>
      <c r="F100" s="17"/>
      <c r="G100" s="18"/>
      <c r="H100" s="8"/>
      <c r="I100" s="8"/>
      <c r="J100" s="14"/>
      <c r="K100" s="14"/>
      <c r="M100" s="14"/>
    </row>
    <row r="101" spans="1:13" x14ac:dyDescent="0.2">
      <c r="A101" s="14"/>
      <c r="E101" s="16"/>
      <c r="F101" s="17"/>
      <c r="G101" s="18"/>
      <c r="H101" s="8"/>
      <c r="I101" s="8"/>
      <c r="J101" s="14"/>
      <c r="K101" s="14"/>
      <c r="M101" s="14"/>
    </row>
    <row r="102" spans="1:13" x14ac:dyDescent="0.2">
      <c r="A102" s="14"/>
      <c r="E102" s="16"/>
      <c r="F102" s="17"/>
      <c r="G102" s="18"/>
      <c r="H102" s="8"/>
      <c r="I102" s="8"/>
      <c r="J102" s="14"/>
      <c r="K102" s="14"/>
      <c r="M102" s="14"/>
    </row>
    <row r="103" spans="1:13" x14ac:dyDescent="0.2">
      <c r="A103" s="14"/>
      <c r="E103" s="16"/>
      <c r="F103" s="17"/>
      <c r="G103" s="18"/>
      <c r="H103" s="8"/>
      <c r="I103" s="8"/>
      <c r="J103" s="14"/>
      <c r="K103" s="14"/>
      <c r="M103" s="14"/>
    </row>
    <row r="104" spans="1:13" x14ac:dyDescent="0.2">
      <c r="A104" s="14"/>
      <c r="E104" s="16"/>
      <c r="F104" s="17"/>
      <c r="G104" s="18"/>
      <c r="H104" s="8"/>
      <c r="I104" s="8"/>
      <c r="J104" s="14"/>
      <c r="K104" s="14"/>
      <c r="M104" s="14"/>
    </row>
    <row r="105" spans="1:13" x14ac:dyDescent="0.2">
      <c r="A105" s="14"/>
      <c r="E105" s="16"/>
      <c r="F105" s="17"/>
      <c r="G105" s="18"/>
      <c r="H105" s="8"/>
      <c r="I105" s="8"/>
      <c r="J105" s="14"/>
      <c r="K105" s="14"/>
      <c r="M105" s="14"/>
    </row>
    <row r="106" spans="1:13" x14ac:dyDescent="0.2">
      <c r="A106" s="14"/>
      <c r="E106" s="16"/>
      <c r="F106" s="17"/>
      <c r="G106" s="18"/>
      <c r="H106" s="8"/>
      <c r="I106" s="8"/>
      <c r="J106" s="14"/>
      <c r="K106" s="14"/>
      <c r="M106" s="14"/>
    </row>
    <row r="107" spans="1:13" x14ac:dyDescent="0.2">
      <c r="A107" s="14"/>
      <c r="E107" s="21"/>
      <c r="F107" s="17"/>
      <c r="G107" s="18"/>
      <c r="H107" s="8"/>
      <c r="I107" s="8"/>
      <c r="J107" s="14"/>
      <c r="K107" s="14"/>
      <c r="M107" s="14"/>
    </row>
    <row r="108" spans="1:13" x14ac:dyDescent="0.2">
      <c r="A108" s="14"/>
      <c r="E108" s="21"/>
      <c r="F108" s="17"/>
      <c r="G108" s="18"/>
      <c r="H108" s="8"/>
      <c r="I108" s="8"/>
      <c r="J108" s="14"/>
      <c r="K108" s="14"/>
      <c r="M108" s="14"/>
    </row>
    <row r="109" spans="1:13" x14ac:dyDescent="0.2">
      <c r="A109" s="14"/>
      <c r="E109" s="21"/>
      <c r="F109" s="17"/>
      <c r="G109" s="18"/>
      <c r="H109" s="8"/>
      <c r="I109" s="8"/>
      <c r="J109" s="14"/>
      <c r="K109" s="14"/>
      <c r="M109" s="14"/>
    </row>
    <row r="110" spans="1:13" x14ac:dyDescent="0.2">
      <c r="A110" s="14"/>
      <c r="E110" s="21"/>
      <c r="F110" s="17"/>
      <c r="G110" s="18"/>
      <c r="H110" s="8"/>
      <c r="I110" s="8"/>
      <c r="J110" s="14"/>
      <c r="K110" s="14"/>
      <c r="M110" s="14"/>
    </row>
    <row r="111" spans="1:13" x14ac:dyDescent="0.2">
      <c r="A111" s="14"/>
      <c r="E111" s="21"/>
      <c r="F111" s="17"/>
      <c r="G111" s="18"/>
      <c r="H111" s="8"/>
      <c r="I111" s="8"/>
      <c r="J111" s="14"/>
      <c r="K111" s="14"/>
      <c r="M111" s="14"/>
    </row>
    <row r="112" spans="1:13" x14ac:dyDescent="0.2">
      <c r="A112" s="14"/>
      <c r="E112" s="21"/>
      <c r="F112" s="17"/>
      <c r="G112" s="18"/>
      <c r="H112" s="8"/>
      <c r="I112" s="8"/>
      <c r="J112" s="14"/>
      <c r="K112" s="14"/>
      <c r="M112" s="14"/>
    </row>
    <row r="113" spans="1:13" x14ac:dyDescent="0.2">
      <c r="A113" s="14"/>
      <c r="E113" s="21"/>
      <c r="F113" s="17"/>
      <c r="G113" s="18"/>
      <c r="H113" s="8"/>
      <c r="I113" s="8"/>
      <c r="J113" s="14"/>
      <c r="K113" s="14"/>
      <c r="M113" s="14"/>
    </row>
    <row r="114" spans="1:13" x14ac:dyDescent="0.2">
      <c r="A114" s="14"/>
      <c r="E114" s="21"/>
      <c r="F114" s="17"/>
      <c r="G114" s="18"/>
      <c r="H114" s="8"/>
      <c r="I114" s="8"/>
      <c r="J114" s="14"/>
      <c r="K114" s="14"/>
      <c r="M114" s="14"/>
    </row>
    <row r="115" spans="1:13" x14ac:dyDescent="0.2">
      <c r="A115" s="14"/>
      <c r="E115" s="21"/>
      <c r="F115" s="17"/>
      <c r="G115" s="18"/>
      <c r="H115" s="8"/>
      <c r="I115" s="8"/>
      <c r="J115" s="14"/>
      <c r="K115" s="14"/>
      <c r="M115" s="14"/>
    </row>
    <row r="116" spans="1:13" x14ac:dyDescent="0.2">
      <c r="A116" s="14"/>
      <c r="E116" s="21"/>
      <c r="F116" s="17"/>
      <c r="G116" s="18"/>
      <c r="H116" s="8"/>
      <c r="I116" s="8"/>
      <c r="J116" s="14"/>
      <c r="K116" s="14"/>
      <c r="M116" s="14"/>
    </row>
    <row r="117" spans="1:13" x14ac:dyDescent="0.2">
      <c r="A117" s="14"/>
      <c r="E117" s="21"/>
      <c r="F117" s="17"/>
      <c r="G117" s="18"/>
      <c r="H117" s="8"/>
      <c r="I117" s="8"/>
      <c r="J117" s="14"/>
      <c r="K117" s="14"/>
      <c r="M117" s="14"/>
    </row>
    <row r="118" spans="1:13" x14ac:dyDescent="0.2">
      <c r="A118" s="14"/>
      <c r="E118" s="16"/>
      <c r="F118" s="17"/>
      <c r="G118" s="18"/>
      <c r="H118" s="8"/>
      <c r="I118" s="8"/>
      <c r="J118" s="14"/>
      <c r="K118" s="14"/>
      <c r="M118" s="14"/>
    </row>
    <row r="119" spans="1:13" x14ac:dyDescent="0.2">
      <c r="A119" s="14"/>
      <c r="E119" s="16"/>
      <c r="F119" s="17"/>
      <c r="G119" s="18"/>
      <c r="H119" s="8"/>
      <c r="I119" s="8"/>
      <c r="J119" s="14"/>
      <c r="K119" s="14"/>
      <c r="M119" s="14"/>
    </row>
    <row r="120" spans="1:13" x14ac:dyDescent="0.2">
      <c r="A120" s="14"/>
      <c r="E120" s="16"/>
      <c r="F120" s="17"/>
      <c r="G120" s="18"/>
      <c r="H120" s="8"/>
      <c r="I120" s="8"/>
      <c r="J120" s="14"/>
      <c r="K120" s="14"/>
      <c r="M120" s="14"/>
    </row>
    <row r="121" spans="1:13" x14ac:dyDescent="0.2">
      <c r="A121" s="14"/>
      <c r="E121" s="16"/>
      <c r="F121" s="17"/>
      <c r="G121" s="18"/>
      <c r="H121" s="8"/>
      <c r="I121" s="8"/>
      <c r="J121" s="14"/>
      <c r="K121" s="14"/>
      <c r="M121" s="14"/>
    </row>
    <row r="122" spans="1:13" x14ac:dyDescent="0.2">
      <c r="A122" s="14"/>
      <c r="E122" s="16"/>
      <c r="F122" s="17"/>
      <c r="G122" s="18"/>
      <c r="H122" s="8"/>
      <c r="I122" s="8"/>
      <c r="J122" s="14"/>
      <c r="K122" s="14"/>
      <c r="M122" s="14"/>
    </row>
    <row r="123" spans="1:13" x14ac:dyDescent="0.2">
      <c r="A123" s="14"/>
      <c r="E123" s="16"/>
      <c r="F123" s="17"/>
      <c r="G123" s="18"/>
      <c r="H123" s="8"/>
      <c r="I123" s="8"/>
      <c r="J123" s="14"/>
      <c r="K123" s="14"/>
      <c r="M123" s="14"/>
    </row>
    <row r="124" spans="1:13" x14ac:dyDescent="0.2">
      <c r="A124" s="14"/>
      <c r="E124" s="16"/>
      <c r="F124" s="17"/>
      <c r="G124" s="18"/>
      <c r="H124" s="8"/>
      <c r="I124" s="8"/>
      <c r="J124" s="14"/>
      <c r="K124" s="14"/>
      <c r="M124" s="14"/>
    </row>
    <row r="125" spans="1:13" x14ac:dyDescent="0.2">
      <c r="A125" s="14"/>
      <c r="E125" s="16"/>
      <c r="F125" s="17"/>
      <c r="G125" s="18"/>
      <c r="H125" s="8"/>
      <c r="I125" s="8"/>
      <c r="J125" s="14"/>
      <c r="K125" s="14"/>
      <c r="M125" s="14"/>
    </row>
    <row r="126" spans="1:13" x14ac:dyDescent="0.2">
      <c r="A126" s="14"/>
      <c r="E126" s="16"/>
      <c r="F126" s="17"/>
      <c r="G126" s="18"/>
      <c r="H126" s="8"/>
      <c r="I126" s="8"/>
      <c r="J126" s="14"/>
      <c r="K126" s="14"/>
      <c r="M126" s="14"/>
    </row>
    <row r="127" spans="1:13" x14ac:dyDescent="0.2">
      <c r="A127" s="14"/>
      <c r="E127" s="16"/>
      <c r="F127" s="17"/>
      <c r="G127" s="18"/>
      <c r="H127" s="8"/>
      <c r="I127" s="8"/>
      <c r="J127" s="14"/>
      <c r="K127" s="14"/>
      <c r="M127" s="14"/>
    </row>
    <row r="128" spans="1:13" x14ac:dyDescent="0.2">
      <c r="A128" s="14"/>
      <c r="E128" s="16"/>
      <c r="F128" s="17"/>
      <c r="G128" s="18"/>
      <c r="H128" s="8"/>
      <c r="I128" s="8"/>
      <c r="J128" s="14"/>
      <c r="K128" s="14"/>
      <c r="M128" s="14"/>
    </row>
    <row r="129" spans="1:13" x14ac:dyDescent="0.2">
      <c r="A129" s="14"/>
      <c r="E129" s="21"/>
      <c r="F129" s="17"/>
      <c r="G129" s="18"/>
      <c r="H129" s="8"/>
      <c r="I129" s="8"/>
      <c r="J129" s="14"/>
      <c r="K129" s="14"/>
      <c r="M129" s="14"/>
    </row>
    <row r="130" spans="1:13" x14ac:dyDescent="0.2">
      <c r="A130" s="14"/>
      <c r="E130" s="21"/>
      <c r="F130" s="17"/>
      <c r="G130" s="18"/>
      <c r="H130" s="8"/>
      <c r="I130" s="8"/>
      <c r="J130" s="14"/>
      <c r="K130" s="14"/>
      <c r="M130" s="14"/>
    </row>
    <row r="131" spans="1:13" x14ac:dyDescent="0.2">
      <c r="A131" s="14"/>
      <c r="E131" s="21"/>
      <c r="F131" s="17"/>
      <c r="G131" s="18"/>
      <c r="H131" s="8"/>
      <c r="I131" s="8"/>
      <c r="J131" s="14"/>
      <c r="K131" s="14"/>
      <c r="M131" s="14"/>
    </row>
    <row r="132" spans="1:13" x14ac:dyDescent="0.2">
      <c r="A132" s="14"/>
      <c r="E132" s="21"/>
      <c r="F132" s="17"/>
      <c r="G132" s="18"/>
      <c r="H132" s="8"/>
      <c r="I132" s="8"/>
      <c r="J132" s="14"/>
      <c r="K132" s="14"/>
      <c r="M132" s="14"/>
    </row>
    <row r="133" spans="1:13" x14ac:dyDescent="0.2">
      <c r="A133" s="14"/>
      <c r="E133" s="21"/>
      <c r="F133" s="17"/>
      <c r="G133" s="18"/>
      <c r="H133" s="8"/>
      <c r="I133" s="8"/>
      <c r="J133" s="14"/>
      <c r="K133" s="14"/>
      <c r="M133" s="14"/>
    </row>
    <row r="134" spans="1:13" x14ac:dyDescent="0.2">
      <c r="A134" s="14"/>
      <c r="E134" s="21"/>
      <c r="F134" s="17"/>
      <c r="G134" s="18"/>
      <c r="H134" s="8"/>
      <c r="I134" s="8"/>
      <c r="J134" s="14"/>
      <c r="K134" s="14"/>
      <c r="M134" s="14"/>
    </row>
    <row r="135" spans="1:13" x14ac:dyDescent="0.2">
      <c r="A135" s="14"/>
      <c r="E135" s="21"/>
      <c r="F135" s="17"/>
      <c r="G135" s="18"/>
      <c r="H135" s="8"/>
      <c r="I135" s="8"/>
      <c r="J135" s="14"/>
      <c r="K135" s="14"/>
      <c r="M135" s="14"/>
    </row>
    <row r="136" spans="1:13" x14ac:dyDescent="0.2">
      <c r="A136" s="14"/>
      <c r="E136" s="21"/>
      <c r="F136" s="17"/>
      <c r="G136" s="18"/>
      <c r="H136" s="8"/>
      <c r="I136" s="8"/>
      <c r="J136" s="14"/>
      <c r="K136" s="14"/>
      <c r="M136" s="14"/>
    </row>
    <row r="137" spans="1:13" x14ac:dyDescent="0.2">
      <c r="A137" s="14"/>
      <c r="E137" s="21"/>
      <c r="F137" s="17"/>
      <c r="G137" s="18"/>
      <c r="H137" s="8"/>
      <c r="I137" s="8"/>
      <c r="J137" s="14"/>
      <c r="K137" s="14"/>
      <c r="M137" s="14"/>
    </row>
    <row r="138" spans="1:13" x14ac:dyDescent="0.2">
      <c r="A138" s="14"/>
      <c r="E138" s="21"/>
      <c r="F138" s="17"/>
      <c r="G138" s="18"/>
      <c r="H138" s="8"/>
      <c r="I138" s="8"/>
      <c r="J138" s="14"/>
      <c r="K138" s="14"/>
      <c r="M138" s="14"/>
    </row>
    <row r="139" spans="1:13" x14ac:dyDescent="0.2">
      <c r="A139" s="14"/>
      <c r="E139" s="21"/>
      <c r="F139" s="17"/>
      <c r="G139" s="18"/>
      <c r="H139" s="8"/>
      <c r="I139" s="8"/>
      <c r="J139" s="14"/>
      <c r="K139" s="14"/>
      <c r="M139" s="14"/>
    </row>
    <row r="140" spans="1:13" x14ac:dyDescent="0.2">
      <c r="A140" s="14"/>
      <c r="E140" s="16"/>
      <c r="F140" s="17"/>
      <c r="G140" s="18"/>
      <c r="H140" s="8"/>
      <c r="I140" s="8"/>
      <c r="J140" s="14"/>
      <c r="K140" s="14"/>
      <c r="M140" s="14"/>
    </row>
    <row r="141" spans="1:13" x14ac:dyDescent="0.2">
      <c r="A141" s="14"/>
      <c r="E141" s="16"/>
      <c r="F141" s="17"/>
      <c r="G141" s="18"/>
      <c r="H141" s="8"/>
      <c r="I141" s="8"/>
      <c r="J141" s="14"/>
      <c r="K141" s="14"/>
      <c r="M141" s="14"/>
    </row>
    <row r="142" spans="1:13" x14ac:dyDescent="0.2">
      <c r="A142" s="14"/>
      <c r="E142" s="16"/>
      <c r="F142" s="17"/>
      <c r="G142" s="18"/>
      <c r="H142" s="8"/>
      <c r="I142" s="8"/>
      <c r="J142" s="14"/>
      <c r="K142" s="14"/>
      <c r="M142" s="14"/>
    </row>
    <row r="143" spans="1:13" x14ac:dyDescent="0.2">
      <c r="A143" s="14"/>
      <c r="E143" s="16"/>
      <c r="F143" s="17"/>
      <c r="G143" s="18"/>
      <c r="H143" s="8"/>
      <c r="I143" s="8"/>
      <c r="J143" s="14"/>
      <c r="K143" s="14"/>
      <c r="M143" s="14"/>
    </row>
    <row r="144" spans="1:13" x14ac:dyDescent="0.2">
      <c r="A144" s="14"/>
      <c r="E144" s="16"/>
      <c r="F144" s="17"/>
      <c r="G144" s="18"/>
      <c r="H144" s="8"/>
      <c r="I144" s="8"/>
      <c r="J144" s="14"/>
      <c r="K144" s="14"/>
      <c r="M144" s="14"/>
    </row>
    <row r="145" spans="1:13" x14ac:dyDescent="0.2">
      <c r="A145" s="14"/>
      <c r="E145" s="16"/>
      <c r="F145" s="17"/>
      <c r="G145" s="18"/>
      <c r="H145" s="8"/>
      <c r="I145" s="8"/>
      <c r="J145" s="14"/>
      <c r="K145" s="14"/>
      <c r="M145" s="14"/>
    </row>
    <row r="146" spans="1:13" x14ac:dyDescent="0.2">
      <c r="A146" s="14"/>
      <c r="E146" s="16"/>
      <c r="F146" s="17"/>
      <c r="G146" s="18"/>
      <c r="H146" s="8"/>
      <c r="I146" s="8"/>
      <c r="J146" s="14"/>
      <c r="K146" s="14"/>
      <c r="M146" s="14"/>
    </row>
    <row r="147" spans="1:13" x14ac:dyDescent="0.2">
      <c r="A147" s="14"/>
      <c r="E147" s="16"/>
      <c r="F147" s="17"/>
      <c r="G147" s="18"/>
      <c r="H147" s="8"/>
      <c r="I147" s="8"/>
      <c r="J147" s="14"/>
      <c r="K147" s="14"/>
      <c r="M147" s="14"/>
    </row>
    <row r="148" spans="1:13" x14ac:dyDescent="0.2">
      <c r="A148" s="14"/>
      <c r="E148" s="16"/>
      <c r="F148" s="17"/>
      <c r="G148" s="18"/>
      <c r="H148" s="8"/>
      <c r="I148" s="8"/>
      <c r="J148" s="14"/>
      <c r="K148" s="14"/>
      <c r="M148" s="14"/>
    </row>
    <row r="149" spans="1:13" x14ac:dyDescent="0.2">
      <c r="A149" s="14"/>
      <c r="E149" s="16"/>
      <c r="F149" s="17"/>
      <c r="G149" s="18"/>
      <c r="H149" s="8"/>
      <c r="I149" s="8"/>
      <c r="J149" s="14"/>
      <c r="K149" s="14"/>
      <c r="M149" s="14"/>
    </row>
    <row r="150" spans="1:13" x14ac:dyDescent="0.2">
      <c r="A150" s="14"/>
      <c r="E150" s="16"/>
      <c r="F150" s="17"/>
      <c r="G150" s="18"/>
      <c r="H150" s="8"/>
      <c r="I150" s="8"/>
      <c r="J150" s="14"/>
      <c r="K150" s="14"/>
      <c r="M150" s="14"/>
    </row>
    <row r="151" spans="1:13" x14ac:dyDescent="0.2">
      <c r="A151" s="14"/>
      <c r="E151" s="21"/>
      <c r="F151" s="17"/>
      <c r="G151" s="18"/>
      <c r="H151" s="8"/>
      <c r="I151" s="8"/>
      <c r="J151" s="14"/>
      <c r="K151" s="14"/>
      <c r="M151" s="14"/>
    </row>
    <row r="152" spans="1:13" x14ac:dyDescent="0.2">
      <c r="A152" s="14"/>
      <c r="E152" s="21"/>
      <c r="F152" s="17"/>
      <c r="G152" s="18"/>
      <c r="H152" s="8"/>
      <c r="I152" s="8"/>
      <c r="J152" s="14"/>
      <c r="K152" s="14"/>
      <c r="M152" s="14"/>
    </row>
    <row r="153" spans="1:13" x14ac:dyDescent="0.2">
      <c r="A153" s="14"/>
      <c r="E153" s="21"/>
      <c r="F153" s="17"/>
      <c r="G153" s="18"/>
      <c r="H153" s="8"/>
      <c r="I153" s="8"/>
      <c r="J153" s="14"/>
      <c r="K153" s="14"/>
      <c r="M153" s="14"/>
    </row>
    <row r="154" spans="1:13" x14ac:dyDescent="0.2">
      <c r="A154" s="14"/>
      <c r="E154" s="21"/>
      <c r="F154" s="17"/>
      <c r="G154" s="18"/>
      <c r="H154" s="8"/>
      <c r="I154" s="8"/>
      <c r="J154" s="14"/>
      <c r="K154" s="14"/>
      <c r="M154" s="14"/>
    </row>
    <row r="155" spans="1:13" x14ac:dyDescent="0.2">
      <c r="A155" s="14"/>
      <c r="E155" s="21"/>
      <c r="F155" s="17"/>
      <c r="G155" s="18"/>
      <c r="H155" s="8"/>
      <c r="I155" s="8"/>
      <c r="J155" s="14"/>
      <c r="K155" s="14"/>
      <c r="M155" s="14"/>
    </row>
    <row r="156" spans="1:13" x14ac:dyDescent="0.2">
      <c r="A156" s="14"/>
      <c r="E156" s="21"/>
      <c r="F156" s="17"/>
      <c r="G156" s="18"/>
      <c r="H156" s="8"/>
      <c r="I156" s="8"/>
      <c r="J156" s="14"/>
      <c r="K156" s="14"/>
      <c r="M156" s="14"/>
    </row>
    <row r="157" spans="1:13" x14ac:dyDescent="0.2">
      <c r="A157" s="14"/>
      <c r="E157" s="21"/>
      <c r="F157" s="17"/>
      <c r="G157" s="18"/>
      <c r="H157" s="8"/>
      <c r="I157" s="8"/>
      <c r="J157" s="14"/>
      <c r="K157" s="14"/>
      <c r="M157" s="14"/>
    </row>
    <row r="158" spans="1:13" x14ac:dyDescent="0.2">
      <c r="A158" s="14"/>
      <c r="E158" s="21"/>
      <c r="F158" s="17"/>
      <c r="G158" s="18"/>
      <c r="H158" s="8"/>
      <c r="I158" s="8"/>
      <c r="J158" s="14"/>
      <c r="K158" s="14"/>
      <c r="M158" s="14"/>
    </row>
    <row r="159" spans="1:13" x14ac:dyDescent="0.2">
      <c r="A159" s="14"/>
      <c r="E159" s="21"/>
      <c r="F159" s="17"/>
      <c r="G159" s="18"/>
      <c r="H159" s="8"/>
      <c r="I159" s="8"/>
      <c r="J159" s="14"/>
      <c r="K159" s="14"/>
      <c r="M159" s="14"/>
    </row>
    <row r="160" spans="1:13" x14ac:dyDescent="0.2">
      <c r="A160" s="14"/>
      <c r="E160" s="21"/>
      <c r="F160" s="17"/>
      <c r="G160" s="18"/>
      <c r="H160" s="8"/>
      <c r="I160" s="8"/>
      <c r="J160" s="14"/>
      <c r="K160" s="14"/>
      <c r="M160" s="14"/>
    </row>
    <row r="161" spans="1:13" x14ac:dyDescent="0.2">
      <c r="A161" s="14"/>
      <c r="E161" s="21"/>
      <c r="F161" s="17"/>
      <c r="G161" s="18"/>
      <c r="H161" s="8"/>
      <c r="I161" s="8"/>
      <c r="J161" s="14"/>
      <c r="K161" s="14"/>
      <c r="M161" s="14"/>
    </row>
    <row r="162" spans="1:13" x14ac:dyDescent="0.2">
      <c r="A162" s="14"/>
      <c r="E162" s="16"/>
      <c r="F162" s="17"/>
      <c r="G162" s="18"/>
      <c r="H162" s="8"/>
      <c r="I162" s="8"/>
      <c r="J162" s="14"/>
      <c r="K162" s="14"/>
      <c r="M162" s="14"/>
    </row>
    <row r="163" spans="1:13" x14ac:dyDescent="0.2">
      <c r="A163" s="14"/>
      <c r="E163" s="16"/>
      <c r="F163" s="17"/>
      <c r="G163" s="18"/>
      <c r="H163" s="8"/>
      <c r="I163" s="8"/>
      <c r="J163" s="14"/>
      <c r="K163" s="14"/>
      <c r="M163" s="14"/>
    </row>
    <row r="164" spans="1:13" x14ac:dyDescent="0.2">
      <c r="A164" s="14"/>
      <c r="E164" s="16"/>
      <c r="F164" s="17"/>
      <c r="G164" s="18"/>
      <c r="H164" s="8"/>
      <c r="I164" s="8"/>
      <c r="J164" s="14"/>
      <c r="K164" s="14"/>
      <c r="M164" s="14"/>
    </row>
    <row r="165" spans="1:13" x14ac:dyDescent="0.2">
      <c r="A165" s="14"/>
      <c r="E165" s="16"/>
      <c r="F165" s="17"/>
      <c r="G165" s="18"/>
      <c r="H165" s="8"/>
      <c r="I165" s="8"/>
      <c r="J165" s="14"/>
      <c r="K165" s="14"/>
      <c r="M165" s="14"/>
    </row>
    <row r="166" spans="1:13" x14ac:dyDescent="0.2">
      <c r="A166" s="14"/>
      <c r="E166" s="16"/>
      <c r="F166" s="17"/>
      <c r="G166" s="18"/>
      <c r="H166" s="8"/>
      <c r="I166" s="8"/>
      <c r="J166" s="14"/>
      <c r="K166" s="14"/>
      <c r="M166" s="14"/>
    </row>
    <row r="167" spans="1:13" x14ac:dyDescent="0.2">
      <c r="A167" s="14"/>
      <c r="E167" s="16"/>
      <c r="F167" s="17"/>
      <c r="G167" s="18"/>
      <c r="H167" s="8"/>
      <c r="I167" s="8"/>
      <c r="J167" s="14"/>
      <c r="K167" s="14"/>
      <c r="M167" s="14"/>
    </row>
    <row r="168" spans="1:13" x14ac:dyDescent="0.2">
      <c r="A168" s="14"/>
      <c r="E168" s="16"/>
      <c r="F168" s="17"/>
      <c r="G168" s="18"/>
      <c r="H168" s="8"/>
      <c r="I168" s="8"/>
      <c r="J168" s="14"/>
      <c r="K168" s="14"/>
      <c r="M168" s="14"/>
    </row>
    <row r="169" spans="1:13" x14ac:dyDescent="0.2">
      <c r="A169" s="14"/>
      <c r="E169" s="16"/>
      <c r="F169" s="17"/>
      <c r="G169" s="18"/>
      <c r="H169" s="8"/>
      <c r="I169" s="8"/>
      <c r="J169" s="14"/>
      <c r="K169" s="14"/>
      <c r="M169" s="14"/>
    </row>
    <row r="170" spans="1:13" x14ac:dyDescent="0.2">
      <c r="A170" s="14"/>
      <c r="E170" s="16"/>
      <c r="F170" s="17"/>
      <c r="G170" s="18"/>
      <c r="H170" s="8"/>
      <c r="I170" s="8"/>
      <c r="J170" s="14"/>
      <c r="K170" s="14"/>
      <c r="M170" s="14"/>
    </row>
    <row r="171" spans="1:13" x14ac:dyDescent="0.2">
      <c r="A171" s="14"/>
      <c r="E171" s="16"/>
      <c r="F171" s="17"/>
      <c r="G171" s="18"/>
      <c r="H171" s="8"/>
      <c r="I171" s="8"/>
      <c r="J171" s="14"/>
      <c r="K171" s="14"/>
      <c r="M171" s="14"/>
    </row>
    <row r="172" spans="1:13" x14ac:dyDescent="0.2">
      <c r="A172" s="14"/>
      <c r="E172" s="16"/>
      <c r="F172" s="17"/>
      <c r="G172" s="18"/>
      <c r="H172" s="8"/>
      <c r="I172" s="8"/>
      <c r="J172" s="14"/>
      <c r="K172" s="14"/>
      <c r="M172" s="14"/>
    </row>
    <row r="173" spans="1:13" x14ac:dyDescent="0.2">
      <c r="A173" s="14"/>
      <c r="E173" s="21"/>
      <c r="F173" s="17"/>
      <c r="G173" s="18"/>
      <c r="H173" s="8"/>
      <c r="I173" s="8"/>
      <c r="J173" s="14"/>
      <c r="K173" s="14"/>
      <c r="M173" s="14"/>
    </row>
    <row r="174" spans="1:13" x14ac:dyDescent="0.2">
      <c r="A174" s="14"/>
      <c r="E174" s="21"/>
      <c r="F174" s="17"/>
      <c r="G174" s="18"/>
      <c r="H174" s="8"/>
      <c r="I174" s="8"/>
      <c r="J174" s="14"/>
      <c r="K174" s="14"/>
      <c r="M174" s="14"/>
    </row>
    <row r="175" spans="1:13" x14ac:dyDescent="0.2">
      <c r="A175" s="14"/>
      <c r="E175" s="21"/>
      <c r="F175" s="17"/>
      <c r="G175" s="18"/>
      <c r="H175" s="8"/>
      <c r="I175" s="8"/>
      <c r="J175" s="14"/>
      <c r="K175" s="14"/>
      <c r="M175" s="14"/>
    </row>
    <row r="176" spans="1:13" x14ac:dyDescent="0.2">
      <c r="A176" s="14"/>
      <c r="E176" s="21"/>
      <c r="F176" s="17"/>
      <c r="G176" s="18"/>
      <c r="H176" s="8"/>
      <c r="I176" s="8"/>
      <c r="J176" s="14"/>
      <c r="K176" s="14"/>
      <c r="M176" s="14"/>
    </row>
    <row r="177" spans="1:13" x14ac:dyDescent="0.2">
      <c r="A177" s="14"/>
      <c r="E177" s="21"/>
      <c r="F177" s="17"/>
      <c r="G177" s="18"/>
      <c r="H177" s="8"/>
      <c r="I177" s="8"/>
      <c r="J177" s="14"/>
      <c r="K177" s="14"/>
      <c r="M177" s="14"/>
    </row>
    <row r="178" spans="1:13" x14ac:dyDescent="0.2">
      <c r="A178" s="14"/>
      <c r="E178" s="21"/>
      <c r="F178" s="17"/>
      <c r="G178" s="18"/>
      <c r="H178" s="8"/>
      <c r="I178" s="8"/>
      <c r="J178" s="14"/>
      <c r="K178" s="14"/>
      <c r="M178" s="14"/>
    </row>
    <row r="179" spans="1:13" x14ac:dyDescent="0.2">
      <c r="A179" s="14"/>
      <c r="E179" s="21"/>
      <c r="F179" s="17"/>
      <c r="G179" s="18"/>
      <c r="H179" s="8"/>
      <c r="I179" s="8"/>
      <c r="J179" s="14"/>
      <c r="K179" s="14"/>
      <c r="M179" s="14"/>
    </row>
    <row r="180" spans="1:13" x14ac:dyDescent="0.2">
      <c r="A180" s="14"/>
      <c r="E180" s="21"/>
      <c r="F180" s="17"/>
      <c r="G180" s="18"/>
      <c r="H180" s="8"/>
      <c r="I180" s="8"/>
      <c r="J180" s="14"/>
      <c r="K180" s="14"/>
      <c r="M180" s="14"/>
    </row>
    <row r="181" spans="1:13" x14ac:dyDescent="0.2">
      <c r="A181" s="14"/>
      <c r="E181" s="21"/>
      <c r="F181" s="17"/>
      <c r="G181" s="18"/>
      <c r="H181" s="8"/>
      <c r="I181" s="8"/>
      <c r="J181" s="14"/>
      <c r="K181" s="14"/>
      <c r="M181" s="14"/>
    </row>
    <row r="182" spans="1:13" x14ac:dyDescent="0.2">
      <c r="A182" s="14"/>
      <c r="E182" s="21"/>
      <c r="F182" s="17"/>
      <c r="G182" s="18"/>
      <c r="H182" s="8"/>
      <c r="I182" s="8"/>
      <c r="J182" s="14"/>
      <c r="K182" s="14"/>
      <c r="M182" s="14"/>
    </row>
    <row r="183" spans="1:13" x14ac:dyDescent="0.2">
      <c r="A183" s="14"/>
      <c r="E183" s="21"/>
      <c r="F183" s="17"/>
      <c r="G183" s="18"/>
      <c r="H183" s="8"/>
      <c r="I183" s="8"/>
      <c r="J183" s="14"/>
      <c r="K183" s="14"/>
      <c r="M183" s="14"/>
    </row>
    <row r="184" spans="1:13" x14ac:dyDescent="0.2">
      <c r="A184" s="14"/>
      <c r="E184" s="16"/>
      <c r="F184" s="17"/>
      <c r="G184" s="18"/>
      <c r="H184" s="8"/>
      <c r="I184" s="8"/>
      <c r="J184" s="14"/>
      <c r="K184" s="14"/>
      <c r="M184" s="14"/>
    </row>
    <row r="185" spans="1:13" x14ac:dyDescent="0.2">
      <c r="A185" s="14"/>
      <c r="E185" s="16"/>
      <c r="F185" s="17"/>
      <c r="G185" s="18"/>
      <c r="H185" s="8"/>
      <c r="I185" s="8"/>
      <c r="J185" s="14"/>
      <c r="K185" s="14"/>
      <c r="M185" s="14"/>
    </row>
    <row r="186" spans="1:13" x14ac:dyDescent="0.2">
      <c r="A186" s="14"/>
      <c r="E186" s="16"/>
      <c r="F186" s="17"/>
      <c r="G186" s="18"/>
      <c r="H186" s="8"/>
      <c r="I186" s="8"/>
      <c r="J186" s="14"/>
      <c r="K186" s="14"/>
      <c r="M186" s="14"/>
    </row>
    <row r="187" spans="1:13" x14ac:dyDescent="0.2">
      <c r="A187" s="14"/>
      <c r="E187" s="16"/>
      <c r="F187" s="17"/>
      <c r="G187" s="18"/>
      <c r="H187" s="8"/>
      <c r="I187" s="8"/>
      <c r="J187" s="14"/>
      <c r="K187" s="14"/>
      <c r="M187" s="14"/>
    </row>
    <row r="188" spans="1:13" x14ac:dyDescent="0.2">
      <c r="A188" s="14"/>
      <c r="E188" s="16"/>
      <c r="F188" s="17"/>
      <c r="G188" s="18"/>
      <c r="H188" s="8"/>
      <c r="I188" s="8"/>
      <c r="J188" s="14"/>
      <c r="K188" s="14"/>
      <c r="M188" s="14"/>
    </row>
    <row r="189" spans="1:13" x14ac:dyDescent="0.2">
      <c r="A189" s="14"/>
      <c r="E189" s="16"/>
      <c r="F189" s="17"/>
      <c r="G189" s="18"/>
      <c r="H189" s="8"/>
      <c r="I189" s="8"/>
      <c r="J189" s="14"/>
      <c r="K189" s="14"/>
      <c r="M189" s="14"/>
    </row>
    <row r="190" spans="1:13" x14ac:dyDescent="0.2">
      <c r="A190" s="14"/>
      <c r="E190" s="16"/>
      <c r="F190" s="17"/>
      <c r="G190" s="18"/>
      <c r="H190" s="8"/>
      <c r="I190" s="8"/>
      <c r="J190" s="14"/>
      <c r="K190" s="14"/>
      <c r="M190" s="14"/>
    </row>
    <row r="191" spans="1:13" x14ac:dyDescent="0.2">
      <c r="A191" s="14"/>
      <c r="E191" s="16"/>
      <c r="F191" s="17"/>
      <c r="G191" s="18"/>
      <c r="H191" s="8"/>
      <c r="I191" s="8"/>
      <c r="J191" s="14"/>
      <c r="K191" s="14"/>
      <c r="M191" s="14"/>
    </row>
    <row r="192" spans="1:13" x14ac:dyDescent="0.2">
      <c r="A192" s="14"/>
      <c r="E192" s="16"/>
      <c r="F192" s="17"/>
      <c r="G192" s="18"/>
      <c r="H192" s="8"/>
      <c r="I192" s="8"/>
      <c r="J192" s="14"/>
      <c r="K192" s="14"/>
      <c r="M192" s="14"/>
    </row>
    <row r="193" spans="1:13" x14ac:dyDescent="0.2">
      <c r="A193" s="14"/>
      <c r="E193" s="16"/>
      <c r="F193" s="17"/>
      <c r="G193" s="18"/>
      <c r="H193" s="8"/>
      <c r="I193" s="8"/>
      <c r="J193" s="14"/>
      <c r="K193" s="14"/>
      <c r="M193" s="14"/>
    </row>
    <row r="194" spans="1:13" x14ac:dyDescent="0.2">
      <c r="A194" s="14"/>
      <c r="E194" s="16"/>
      <c r="F194" s="17"/>
      <c r="G194" s="18"/>
      <c r="H194" s="8"/>
      <c r="I194" s="8"/>
      <c r="J194" s="14"/>
      <c r="K194" s="14"/>
      <c r="M194" s="14"/>
    </row>
    <row r="195" spans="1:13" x14ac:dyDescent="0.2">
      <c r="A195" s="14"/>
      <c r="E195" s="21"/>
      <c r="F195" s="17"/>
      <c r="G195" s="18"/>
      <c r="H195" s="8"/>
      <c r="I195" s="8"/>
      <c r="J195" s="14"/>
      <c r="K195" s="14"/>
      <c r="M195" s="14"/>
    </row>
    <row r="196" spans="1:13" x14ac:dyDescent="0.2">
      <c r="A196" s="14"/>
      <c r="E196" s="21"/>
      <c r="F196" s="17"/>
      <c r="G196" s="18"/>
      <c r="H196" s="8"/>
      <c r="I196" s="8"/>
      <c r="J196" s="14"/>
      <c r="K196" s="14"/>
      <c r="M196" s="14"/>
    </row>
    <row r="197" spans="1:13" x14ac:dyDescent="0.2">
      <c r="A197" s="14"/>
      <c r="E197" s="21"/>
      <c r="F197" s="17"/>
      <c r="G197" s="18"/>
      <c r="H197" s="8"/>
      <c r="I197" s="8"/>
      <c r="J197" s="14"/>
      <c r="K197" s="14"/>
      <c r="M197" s="14"/>
    </row>
    <row r="198" spans="1:13" x14ac:dyDescent="0.2">
      <c r="A198" s="14"/>
      <c r="E198" s="21"/>
      <c r="F198" s="17"/>
      <c r="G198" s="18"/>
      <c r="H198" s="8"/>
      <c r="I198" s="8"/>
      <c r="J198" s="14"/>
      <c r="K198" s="14"/>
      <c r="M198" s="14"/>
    </row>
    <row r="199" spans="1:13" x14ac:dyDescent="0.2">
      <c r="A199" s="14"/>
      <c r="E199" s="21"/>
      <c r="F199" s="17"/>
      <c r="G199" s="18"/>
      <c r="H199" s="8"/>
      <c r="I199" s="8"/>
      <c r="J199" s="14"/>
      <c r="K199" s="14"/>
      <c r="M199" s="14"/>
    </row>
    <row r="200" spans="1:13" x14ac:dyDescent="0.2">
      <c r="A200" s="14"/>
      <c r="E200" s="21"/>
      <c r="F200" s="17"/>
      <c r="G200" s="18"/>
      <c r="H200" s="8"/>
      <c r="I200" s="8"/>
      <c r="J200" s="14"/>
      <c r="K200" s="14"/>
      <c r="M200" s="14"/>
    </row>
    <row r="201" spans="1:13" x14ac:dyDescent="0.2">
      <c r="A201" s="14"/>
      <c r="E201" s="21"/>
      <c r="F201" s="17"/>
      <c r="G201" s="18"/>
      <c r="H201" s="8"/>
      <c r="I201" s="8"/>
      <c r="J201" s="14"/>
      <c r="K201" s="14"/>
      <c r="M201" s="14"/>
    </row>
    <row r="202" spans="1:13" x14ac:dyDescent="0.2">
      <c r="A202" s="14"/>
      <c r="E202" s="21"/>
      <c r="F202" s="17"/>
      <c r="G202" s="18"/>
      <c r="H202" s="8"/>
      <c r="I202" s="8"/>
      <c r="J202" s="14"/>
      <c r="K202" s="14"/>
      <c r="M202" s="14"/>
    </row>
    <row r="203" spans="1:13" x14ac:dyDescent="0.2">
      <c r="A203" s="14"/>
      <c r="E203" s="21"/>
      <c r="F203" s="17"/>
      <c r="G203" s="18"/>
      <c r="H203" s="8"/>
      <c r="I203" s="8"/>
      <c r="J203" s="14"/>
      <c r="K203" s="14"/>
      <c r="M203" s="14"/>
    </row>
    <row r="204" spans="1:13" x14ac:dyDescent="0.2">
      <c r="A204" s="14"/>
      <c r="E204" s="21"/>
      <c r="F204" s="17"/>
      <c r="G204" s="18"/>
      <c r="H204" s="8"/>
      <c r="I204" s="8"/>
      <c r="J204" s="14"/>
      <c r="K204" s="14"/>
      <c r="M204" s="14"/>
    </row>
    <row r="205" spans="1:13" x14ac:dyDescent="0.2">
      <c r="A205" s="14"/>
      <c r="E205" s="21"/>
      <c r="F205" s="17"/>
      <c r="G205" s="18"/>
      <c r="H205" s="8"/>
      <c r="I205" s="8"/>
      <c r="J205" s="14"/>
      <c r="K205" s="14"/>
      <c r="M205" s="14"/>
    </row>
  </sheetData>
  <sheetProtection selectLockedCells="1"/>
  <mergeCells count="6">
    <mergeCell ref="A6:B6"/>
    <mergeCell ref="C6:E6"/>
    <mergeCell ref="A18:B18"/>
    <mergeCell ref="C18:E18"/>
    <mergeCell ref="A30:B30"/>
    <mergeCell ref="C30:E30"/>
  </mergeCells>
  <conditionalFormatting sqref="I3:I4">
    <cfRule type="cellIs" dxfId="11" priority="11" stopIfTrue="1" operator="lessThan">
      <formula>0.035</formula>
    </cfRule>
    <cfRule type="cellIs" dxfId="10" priority="12" stopIfTrue="1" operator="greaterThan">
      <formula>0.035</formula>
    </cfRule>
  </conditionalFormatting>
  <conditionalFormatting sqref="K3:K4">
    <cfRule type="cellIs" dxfId="9" priority="9" stopIfTrue="1" operator="lessThan">
      <formula>0.025</formula>
    </cfRule>
    <cfRule type="cellIs" dxfId="8" priority="10" stopIfTrue="1" operator="greaterThan">
      <formula>0.025</formula>
    </cfRule>
  </conditionalFormatting>
  <conditionalFormatting sqref="I15:I16">
    <cfRule type="cellIs" dxfId="7" priority="7" stopIfTrue="1" operator="lessThan">
      <formula>0.035</formula>
    </cfRule>
    <cfRule type="cellIs" dxfId="6" priority="8" stopIfTrue="1" operator="greaterThan">
      <formula>0.035</formula>
    </cfRule>
  </conditionalFormatting>
  <conditionalFormatting sqref="K15:K16">
    <cfRule type="cellIs" dxfId="5" priority="5" stopIfTrue="1" operator="lessThan">
      <formula>0.025</formula>
    </cfRule>
    <cfRule type="cellIs" dxfId="4" priority="6" stopIfTrue="1" operator="greaterThan">
      <formula>0.025</formula>
    </cfRule>
  </conditionalFormatting>
  <conditionalFormatting sqref="I27:I28">
    <cfRule type="cellIs" dxfId="3" priority="3" stopIfTrue="1" operator="lessThan">
      <formula>0.035</formula>
    </cfRule>
    <cfRule type="cellIs" dxfId="2" priority="4" stopIfTrue="1" operator="greaterThan">
      <formula>0.035</formula>
    </cfRule>
  </conditionalFormatting>
  <conditionalFormatting sqref="K27:K28">
    <cfRule type="cellIs" dxfId="1" priority="1" stopIfTrue="1" operator="lessThan">
      <formula>0.025</formula>
    </cfRule>
    <cfRule type="cellIs" dxfId="0" priority="2" stopIfTrue="1" operator="greaterThan">
      <formula>0.025</formula>
    </cfRule>
  </conditionalFormatting>
  <dataValidations count="1">
    <dataValidation type="list" allowBlank="1" showInputMessage="1" showErrorMessage="1" sqref="C6:E6 C18:E18 C30:E30">
      <formula1>$M$2:$M$3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7</v>
      </c>
      <c r="B1" s="1" t="s">
        <v>30</v>
      </c>
      <c r="C1" s="1" t="s">
        <v>0</v>
      </c>
      <c r="D1" s="1" t="s">
        <v>61</v>
      </c>
      <c r="E1" s="1" t="s">
        <v>65</v>
      </c>
    </row>
    <row r="2" spans="1:5" x14ac:dyDescent="0.25">
      <c r="A2" t="s">
        <v>8</v>
      </c>
      <c r="B2" s="2" t="s">
        <v>31</v>
      </c>
      <c r="C2" t="s">
        <v>60</v>
      </c>
      <c r="D2" s="3">
        <v>42389</v>
      </c>
      <c r="E2" t="s">
        <v>62</v>
      </c>
    </row>
    <row r="3" spans="1:5" x14ac:dyDescent="0.25">
      <c r="A3" t="s">
        <v>9</v>
      </c>
      <c r="B3" s="2" t="s">
        <v>32</v>
      </c>
      <c r="D3" s="3">
        <v>42417</v>
      </c>
      <c r="E3" t="s">
        <v>63</v>
      </c>
    </row>
    <row r="4" spans="1:5" x14ac:dyDescent="0.25">
      <c r="A4" t="s">
        <v>10</v>
      </c>
      <c r="B4" s="2" t="s">
        <v>33</v>
      </c>
      <c r="D4" s="3">
        <v>42445</v>
      </c>
      <c r="E4" t="s">
        <v>64</v>
      </c>
    </row>
    <row r="5" spans="1:5" x14ac:dyDescent="0.25">
      <c r="A5" t="s">
        <v>11</v>
      </c>
      <c r="B5" s="2" t="s">
        <v>38</v>
      </c>
      <c r="D5" s="3">
        <v>42480</v>
      </c>
    </row>
    <row r="6" spans="1:5" x14ac:dyDescent="0.25">
      <c r="A6" t="s">
        <v>12</v>
      </c>
      <c r="B6" s="2" t="s">
        <v>39</v>
      </c>
      <c r="D6" s="3">
        <v>42508</v>
      </c>
    </row>
    <row r="7" spans="1:5" x14ac:dyDescent="0.25">
      <c r="A7" t="s">
        <v>13</v>
      </c>
      <c r="B7" s="2" t="s">
        <v>40</v>
      </c>
      <c r="D7" s="3">
        <v>42536</v>
      </c>
    </row>
    <row r="8" spans="1:5" x14ac:dyDescent="0.25">
      <c r="A8" t="s">
        <v>14</v>
      </c>
      <c r="B8" s="2" t="s">
        <v>41</v>
      </c>
      <c r="D8" s="3">
        <v>42571</v>
      </c>
    </row>
    <row r="9" spans="1:5" x14ac:dyDescent="0.25">
      <c r="A9" t="s">
        <v>15</v>
      </c>
      <c r="B9" s="2" t="s">
        <v>42</v>
      </c>
      <c r="D9" s="3">
        <v>42599</v>
      </c>
    </row>
    <row r="10" spans="1:5" x14ac:dyDescent="0.25">
      <c r="A10" t="s">
        <v>16</v>
      </c>
      <c r="B10" s="2" t="s">
        <v>43</v>
      </c>
      <c r="D10" s="3">
        <v>42634</v>
      </c>
    </row>
    <row r="11" spans="1:5" x14ac:dyDescent="0.25">
      <c r="A11" t="s">
        <v>17</v>
      </c>
      <c r="B11" s="2" t="s">
        <v>44</v>
      </c>
      <c r="D11" s="3">
        <v>42662</v>
      </c>
    </row>
    <row r="12" spans="1:5" x14ac:dyDescent="0.25">
      <c r="A12" t="s">
        <v>18</v>
      </c>
      <c r="B12" s="2" t="s">
        <v>45</v>
      </c>
      <c r="D12" s="3">
        <v>42690</v>
      </c>
    </row>
    <row r="13" spans="1:5" x14ac:dyDescent="0.25">
      <c r="A13" t="s">
        <v>19</v>
      </c>
      <c r="B13" s="2" t="s">
        <v>46</v>
      </c>
      <c r="D13" s="3">
        <v>42725</v>
      </c>
    </row>
    <row r="14" spans="1:5" x14ac:dyDescent="0.25">
      <c r="A14" t="s">
        <v>20</v>
      </c>
      <c r="B14" s="2" t="s">
        <v>47</v>
      </c>
      <c r="D14" s="3">
        <v>42753</v>
      </c>
    </row>
    <row r="15" spans="1:5" x14ac:dyDescent="0.25">
      <c r="A15" t="s">
        <v>21</v>
      </c>
      <c r="B15" s="2" t="s">
        <v>48</v>
      </c>
      <c r="D15" s="3"/>
    </row>
    <row r="16" spans="1:5" x14ac:dyDescent="0.25">
      <c r="A16" t="s">
        <v>22</v>
      </c>
      <c r="B16" s="2" t="s">
        <v>49</v>
      </c>
    </row>
    <row r="17" spans="1:2" x14ac:dyDescent="0.25">
      <c r="A17" t="s">
        <v>23</v>
      </c>
      <c r="B17" s="2" t="s">
        <v>50</v>
      </c>
    </row>
    <row r="18" spans="1:2" x14ac:dyDescent="0.25">
      <c r="A18" t="s">
        <v>168</v>
      </c>
      <c r="B18" s="2" t="s">
        <v>51</v>
      </c>
    </row>
    <row r="19" spans="1:2" x14ac:dyDescent="0.25">
      <c r="A19" t="s">
        <v>23</v>
      </c>
      <c r="B19" s="2" t="s">
        <v>52</v>
      </c>
    </row>
    <row r="20" spans="1:2" x14ac:dyDescent="0.25">
      <c r="A20" t="s">
        <v>23</v>
      </c>
      <c r="B20" s="2" t="s">
        <v>53</v>
      </c>
    </row>
    <row r="21" spans="1:2" x14ac:dyDescent="0.25">
      <c r="A21" t="s">
        <v>24</v>
      </c>
      <c r="B21" s="2" t="s">
        <v>54</v>
      </c>
    </row>
    <row r="22" spans="1:2" x14ac:dyDescent="0.25">
      <c r="A22" t="s">
        <v>25</v>
      </c>
      <c r="B22" s="2"/>
    </row>
    <row r="23" spans="1:2" x14ac:dyDescent="0.25">
      <c r="A23" t="s">
        <v>167</v>
      </c>
      <c r="B23" s="2" t="s">
        <v>55</v>
      </c>
    </row>
    <row r="24" spans="1:2" x14ac:dyDescent="0.25">
      <c r="A24" t="s">
        <v>26</v>
      </c>
      <c r="B24" s="2" t="s">
        <v>34</v>
      </c>
    </row>
    <row r="25" spans="1:2" x14ac:dyDescent="0.25">
      <c r="A25" t="s">
        <v>27</v>
      </c>
      <c r="B25" s="2" t="s">
        <v>35</v>
      </c>
    </row>
    <row r="26" spans="1:2" x14ac:dyDescent="0.25">
      <c r="A26" t="s">
        <v>28</v>
      </c>
      <c r="B26" s="2" t="s">
        <v>36</v>
      </c>
    </row>
    <row r="27" spans="1:2" x14ac:dyDescent="0.25">
      <c r="A27" t="s">
        <v>29</v>
      </c>
      <c r="B27" s="2" t="s">
        <v>37</v>
      </c>
    </row>
    <row r="28" spans="1:2" x14ac:dyDescent="0.25">
      <c r="A28" t="s">
        <v>66</v>
      </c>
    </row>
    <row r="29" spans="1:2" x14ac:dyDescent="0.25">
      <c r="A29" t="s">
        <v>67</v>
      </c>
    </row>
    <row r="30" spans="1:2" x14ac:dyDescent="0.25">
      <c r="A30" t="s">
        <v>68</v>
      </c>
    </row>
    <row r="31" spans="1:2" x14ac:dyDescent="0.25">
      <c r="A31" t="s">
        <v>69</v>
      </c>
    </row>
    <row r="32" spans="1:2" x14ac:dyDescent="0.25">
      <c r="A32" t="s">
        <v>70</v>
      </c>
    </row>
    <row r="33" spans="1:1" x14ac:dyDescent="0.25">
      <c r="A33" t="s">
        <v>71</v>
      </c>
    </row>
    <row r="34" spans="1:1" x14ac:dyDescent="0.25">
      <c r="A34" t="s">
        <v>72</v>
      </c>
    </row>
    <row r="35" spans="1:1" x14ac:dyDescent="0.25">
      <c r="A35" t="s">
        <v>73</v>
      </c>
    </row>
    <row r="36" spans="1:1" x14ac:dyDescent="0.25">
      <c r="A36" t="s">
        <v>74</v>
      </c>
    </row>
    <row r="37" spans="1:1" x14ac:dyDescent="0.25">
      <c r="A37" t="s">
        <v>166</v>
      </c>
    </row>
    <row r="38" spans="1:1" x14ac:dyDescent="0.25">
      <c r="A38" t="s">
        <v>116</v>
      </c>
    </row>
    <row r="39" spans="1:1" x14ac:dyDescent="0.25">
      <c r="A39" t="s">
        <v>75</v>
      </c>
    </row>
    <row r="40" spans="1:1" x14ac:dyDescent="0.25">
      <c r="A40" t="s">
        <v>76</v>
      </c>
    </row>
    <row r="41" spans="1:1" x14ac:dyDescent="0.25">
      <c r="A41" t="s">
        <v>77</v>
      </c>
    </row>
    <row r="42" spans="1:1" x14ac:dyDescent="0.25">
      <c r="A42" t="s">
        <v>78</v>
      </c>
    </row>
    <row r="43" spans="1:1" x14ac:dyDescent="0.25">
      <c r="A43" t="s">
        <v>79</v>
      </c>
    </row>
    <row r="44" spans="1:1" x14ac:dyDescent="0.25">
      <c r="A44" t="s">
        <v>80</v>
      </c>
    </row>
    <row r="45" spans="1:1" x14ac:dyDescent="0.25">
      <c r="A45" t="s">
        <v>81</v>
      </c>
    </row>
    <row r="46" spans="1:1" x14ac:dyDescent="0.25">
      <c r="A46" t="s">
        <v>82</v>
      </c>
    </row>
    <row r="47" spans="1:1" x14ac:dyDescent="0.25">
      <c r="A47" t="s">
        <v>83</v>
      </c>
    </row>
    <row r="48" spans="1:1" x14ac:dyDescent="0.25">
      <c r="A48" t="s">
        <v>84</v>
      </c>
    </row>
    <row r="49" spans="1:1" x14ac:dyDescent="0.25">
      <c r="A49" t="s">
        <v>85</v>
      </c>
    </row>
    <row r="50" spans="1:1" x14ac:dyDescent="0.25">
      <c r="A50" t="s">
        <v>86</v>
      </c>
    </row>
    <row r="51" spans="1:1" x14ac:dyDescent="0.25">
      <c r="A51" t="s">
        <v>87</v>
      </c>
    </row>
    <row r="52" spans="1:1" x14ac:dyDescent="0.25">
      <c r="A52" t="s">
        <v>88</v>
      </c>
    </row>
    <row r="53" spans="1:1" x14ac:dyDescent="0.25">
      <c r="A53" t="s">
        <v>89</v>
      </c>
    </row>
    <row r="54" spans="1:1" x14ac:dyDescent="0.25">
      <c r="A54" t="s">
        <v>169</v>
      </c>
    </row>
    <row r="55" spans="1:1" x14ac:dyDescent="0.25">
      <c r="A55" t="s">
        <v>90</v>
      </c>
    </row>
    <row r="56" spans="1:1" x14ac:dyDescent="0.25">
      <c r="A56" t="s">
        <v>91</v>
      </c>
    </row>
    <row r="57" spans="1:1" x14ac:dyDescent="0.25">
      <c r="A57" t="s">
        <v>92</v>
      </c>
    </row>
    <row r="58" spans="1:1" x14ac:dyDescent="0.25">
      <c r="A58" t="s">
        <v>93</v>
      </c>
    </row>
    <row r="59" spans="1:1" x14ac:dyDescent="0.25">
      <c r="A59" t="s">
        <v>94</v>
      </c>
    </row>
    <row r="60" spans="1:1" x14ac:dyDescent="0.25">
      <c r="A60" t="s">
        <v>95</v>
      </c>
    </row>
    <row r="61" spans="1:1" x14ac:dyDescent="0.25">
      <c r="A61" t="s">
        <v>96</v>
      </c>
    </row>
    <row r="62" spans="1:1" x14ac:dyDescent="0.25">
      <c r="A62" t="s">
        <v>97</v>
      </c>
    </row>
    <row r="63" spans="1:1" x14ac:dyDescent="0.25">
      <c r="A63" t="s">
        <v>98</v>
      </c>
    </row>
    <row r="64" spans="1:1" x14ac:dyDescent="0.25">
      <c r="A64" t="s">
        <v>99</v>
      </c>
    </row>
    <row r="65" spans="1:1" x14ac:dyDescent="0.25">
      <c r="A65" t="s">
        <v>101</v>
      </c>
    </row>
    <row r="66" spans="1:1" x14ac:dyDescent="0.25">
      <c r="A66" t="s">
        <v>100</v>
      </c>
    </row>
    <row r="67" spans="1:1" x14ac:dyDescent="0.25">
      <c r="A67" t="s">
        <v>102</v>
      </c>
    </row>
    <row r="68" spans="1:1" x14ac:dyDescent="0.25">
      <c r="A68" t="s">
        <v>103</v>
      </c>
    </row>
    <row r="69" spans="1:1" x14ac:dyDescent="0.25">
      <c r="A69" t="s">
        <v>118</v>
      </c>
    </row>
    <row r="70" spans="1:1" x14ac:dyDescent="0.25">
      <c r="A70" t="s">
        <v>119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111</v>
      </c>
    </row>
    <row r="78" spans="1:1" x14ac:dyDescent="0.25">
      <c r="A78" t="s">
        <v>110</v>
      </c>
    </row>
    <row r="79" spans="1:1" x14ac:dyDescent="0.25">
      <c r="A79" s="4" t="s">
        <v>112</v>
      </c>
    </row>
    <row r="80" spans="1:1" x14ac:dyDescent="0.25">
      <c r="A80" t="s">
        <v>113</v>
      </c>
    </row>
    <row r="81" spans="1:1" x14ac:dyDescent="0.25">
      <c r="A81" s="4" t="s">
        <v>114</v>
      </c>
    </row>
    <row r="82" spans="1:1" x14ac:dyDescent="0.25">
      <c r="A82" t="s">
        <v>115</v>
      </c>
    </row>
    <row r="83" spans="1:1" x14ac:dyDescent="0.25">
      <c r="A83" t="s">
        <v>120</v>
      </c>
    </row>
    <row r="84" spans="1:1" x14ac:dyDescent="0.25">
      <c r="A84" t="s">
        <v>121</v>
      </c>
    </row>
    <row r="85" spans="1:1" x14ac:dyDescent="0.25">
      <c r="A85" t="s">
        <v>122</v>
      </c>
    </row>
    <row r="86" spans="1:1" x14ac:dyDescent="0.25">
      <c r="A86" t="s">
        <v>123</v>
      </c>
    </row>
    <row r="87" spans="1:1" x14ac:dyDescent="0.25">
      <c r="A87" t="s">
        <v>124</v>
      </c>
    </row>
    <row r="88" spans="1:1" x14ac:dyDescent="0.25">
      <c r="A88" t="s">
        <v>125</v>
      </c>
    </row>
    <row r="89" spans="1:1" x14ac:dyDescent="0.25">
      <c r="A89" t="s">
        <v>117</v>
      </c>
    </row>
    <row r="90" spans="1:1" x14ac:dyDescent="0.25">
      <c r="A90" t="s">
        <v>126</v>
      </c>
    </row>
    <row r="91" spans="1:1" x14ac:dyDescent="0.25">
      <c r="A91" t="s">
        <v>127</v>
      </c>
    </row>
    <row r="92" spans="1:1" x14ac:dyDescent="0.25">
      <c r="A92" t="s">
        <v>128</v>
      </c>
    </row>
    <row r="93" spans="1:1" x14ac:dyDescent="0.25">
      <c r="A93" t="s">
        <v>129</v>
      </c>
    </row>
    <row r="94" spans="1:1" x14ac:dyDescent="0.25">
      <c r="A94" t="s">
        <v>130</v>
      </c>
    </row>
    <row r="95" spans="1:1" x14ac:dyDescent="0.25">
      <c r="A95" t="s">
        <v>131</v>
      </c>
    </row>
    <row r="96" spans="1:1" x14ac:dyDescent="0.25">
      <c r="A96" t="s">
        <v>132</v>
      </c>
    </row>
    <row r="97" spans="1:1" x14ac:dyDescent="0.25">
      <c r="A97" t="s">
        <v>133</v>
      </c>
    </row>
    <row r="98" spans="1:1" x14ac:dyDescent="0.25">
      <c r="A98" t="s">
        <v>134</v>
      </c>
    </row>
    <row r="99" spans="1:1" x14ac:dyDescent="0.25">
      <c r="A99" t="s">
        <v>135</v>
      </c>
    </row>
    <row r="100" spans="1:1" x14ac:dyDescent="0.25">
      <c r="A100" t="s">
        <v>136</v>
      </c>
    </row>
    <row r="101" spans="1:1" x14ac:dyDescent="0.25">
      <c r="A101" t="s">
        <v>137</v>
      </c>
    </row>
    <row r="102" spans="1:1" x14ac:dyDescent="0.25">
      <c r="A102" t="s">
        <v>138</v>
      </c>
    </row>
    <row r="103" spans="1:1" x14ac:dyDescent="0.25">
      <c r="A103" t="s">
        <v>139</v>
      </c>
    </row>
    <row r="104" spans="1:1" x14ac:dyDescent="0.25">
      <c r="A104" t="s">
        <v>140</v>
      </c>
    </row>
    <row r="105" spans="1:1" x14ac:dyDescent="0.25">
      <c r="A105" t="s">
        <v>141</v>
      </c>
    </row>
    <row r="106" spans="1:1" x14ac:dyDescent="0.25">
      <c r="A106" t="s">
        <v>142</v>
      </c>
    </row>
    <row r="107" spans="1:1" x14ac:dyDescent="0.25">
      <c r="A107" t="s">
        <v>143</v>
      </c>
    </row>
    <row r="108" spans="1:1" x14ac:dyDescent="0.25">
      <c r="A108" t="s">
        <v>144</v>
      </c>
    </row>
    <row r="109" spans="1:1" x14ac:dyDescent="0.25">
      <c r="A109" t="s">
        <v>145</v>
      </c>
    </row>
    <row r="110" spans="1:1" x14ac:dyDescent="0.25">
      <c r="A110" t="s">
        <v>146</v>
      </c>
    </row>
    <row r="111" spans="1:1" x14ac:dyDescent="0.25">
      <c r="A111" t="s">
        <v>147</v>
      </c>
    </row>
    <row r="112" spans="1:1" x14ac:dyDescent="0.25">
      <c r="A112" t="s">
        <v>148</v>
      </c>
    </row>
    <row r="113" spans="1:1" x14ac:dyDescent="0.25">
      <c r="A113" t="s">
        <v>149</v>
      </c>
    </row>
    <row r="114" spans="1:1" x14ac:dyDescent="0.25">
      <c r="A114" t="s">
        <v>150</v>
      </c>
    </row>
    <row r="115" spans="1:1" x14ac:dyDescent="0.25">
      <c r="A115" t="s">
        <v>151</v>
      </c>
    </row>
    <row r="116" spans="1:1" x14ac:dyDescent="0.25">
      <c r="A116" t="s">
        <v>152</v>
      </c>
    </row>
    <row r="117" spans="1:1" x14ac:dyDescent="0.25">
      <c r="A117" t="s">
        <v>153</v>
      </c>
    </row>
    <row r="118" spans="1:1" x14ac:dyDescent="0.25">
      <c r="A118" t="s">
        <v>154</v>
      </c>
    </row>
    <row r="119" spans="1:1" x14ac:dyDescent="0.25">
      <c r="A119" t="s">
        <v>155</v>
      </c>
    </row>
    <row r="120" spans="1:1" x14ac:dyDescent="0.25">
      <c r="A120" t="s">
        <v>86</v>
      </c>
    </row>
    <row r="121" spans="1:1" x14ac:dyDescent="0.25">
      <c r="A121" t="s">
        <v>156</v>
      </c>
    </row>
    <row r="122" spans="1:1" x14ac:dyDescent="0.25">
      <c r="A122" t="s">
        <v>157</v>
      </c>
    </row>
    <row r="123" spans="1:1" x14ac:dyDescent="0.25">
      <c r="A123" t="s">
        <v>158</v>
      </c>
    </row>
    <row r="124" spans="1:1" x14ac:dyDescent="0.25">
      <c r="A124" t="s">
        <v>159</v>
      </c>
    </row>
    <row r="125" spans="1:1" x14ac:dyDescent="0.25">
      <c r="A125" t="s">
        <v>160</v>
      </c>
    </row>
    <row r="126" spans="1:1" x14ac:dyDescent="0.25">
      <c r="A126" t="s">
        <v>161</v>
      </c>
    </row>
    <row r="127" spans="1:1" x14ac:dyDescent="0.25">
      <c r="A127" t="s">
        <v>162</v>
      </c>
    </row>
    <row r="128" spans="1:1" x14ac:dyDescent="0.25">
      <c r="A128" t="s">
        <v>163</v>
      </c>
    </row>
    <row r="129" spans="1:1" x14ac:dyDescent="0.25">
      <c r="A129" t="s">
        <v>164</v>
      </c>
    </row>
    <row r="130" spans="1:1" x14ac:dyDescent="0.25">
      <c r="A130" t="s">
        <v>165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Charge Codes</vt:lpstr>
      <vt:lpstr>AMI</vt:lpstr>
      <vt:lpstr>MS4</vt:lpstr>
      <vt:lpstr>Drop downs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Adam Jessop</cp:lastModifiedBy>
  <dcterms:created xsi:type="dcterms:W3CDTF">2010-09-16T15:13:39Z</dcterms:created>
  <dcterms:modified xsi:type="dcterms:W3CDTF">2019-05-30T15:38:35Z</dcterms:modified>
</cp:coreProperties>
</file>