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BSC Operations\Customer Services\Market Compliance\Public\PAF Procedures - BSC Section Z Deliverables\RER\RER 2020_21\"/>
    </mc:Choice>
  </mc:AlternateContent>
  <bookViews>
    <workbookView xWindow="14385" yWindow="-15" windowWidth="14415" windowHeight="10215" tabRatio="663"/>
  </bookViews>
  <sheets>
    <sheet name="Cover sheet" sheetId="1" r:id="rId1"/>
    <sheet name="Risk 1..." sheetId="3" state="hidden" r:id="rId2"/>
    <sheet name="Risk 1 (Alt)" sheetId="11" state="hidden" r:id="rId3"/>
    <sheet name="Risk Register summary" sheetId="51" r:id="rId4"/>
    <sheet name="001" sheetId="18" r:id="rId5"/>
    <sheet name="002" sheetId="16" r:id="rId6"/>
    <sheet name="003" sheetId="19" r:id="rId7"/>
    <sheet name="004" sheetId="20" r:id="rId8"/>
    <sheet name="005" sheetId="21" r:id="rId9"/>
    <sheet name="006" sheetId="22" r:id="rId10"/>
    <sheet name="007" sheetId="23" r:id="rId11"/>
    <sheet name="008" sheetId="24" r:id="rId12"/>
    <sheet name="009" sheetId="25" r:id="rId13"/>
    <sheet name="010" sheetId="26" r:id="rId14"/>
    <sheet name="011" sheetId="27" r:id="rId15"/>
    <sheet name="012" sheetId="28" r:id="rId16"/>
    <sheet name="013" sheetId="29" r:id="rId17"/>
    <sheet name="014" sheetId="30" r:id="rId18"/>
    <sheet name="015" sheetId="31" r:id="rId19"/>
    <sheet name="016" sheetId="32" r:id="rId20"/>
    <sheet name="017" sheetId="49" r:id="rId21"/>
    <sheet name="018" sheetId="48" r:id="rId22"/>
    <sheet name="019" sheetId="47" r:id="rId23"/>
    <sheet name="020" sheetId="46" r:id="rId24"/>
    <sheet name="021" sheetId="45" r:id="rId25"/>
    <sheet name="022" sheetId="59" r:id="rId26"/>
    <sheet name="023" sheetId="43" r:id="rId27"/>
    <sheet name="024" sheetId="41" r:id="rId28"/>
    <sheet name="025" sheetId="52" r:id="rId29"/>
    <sheet name="026" sheetId="40" r:id="rId30"/>
    <sheet name="027" sheetId="39" r:id="rId31"/>
    <sheet name="028" sheetId="38" r:id="rId32"/>
    <sheet name="029" sheetId="37" r:id="rId33"/>
    <sheet name="030" sheetId="36" r:id="rId34"/>
    <sheet name="031" sheetId="35" r:id="rId35"/>
    <sheet name="032" sheetId="34" r:id="rId36"/>
    <sheet name="033" sheetId="33" r:id="rId37"/>
    <sheet name="034" sheetId="50" r:id="rId38"/>
    <sheet name="Events log" sheetId="10" r:id="rId39"/>
    <sheet name="Controls log" sheetId="9" r:id="rId40"/>
    <sheet name="RER change log" sheetId="6" r:id="rId41"/>
    <sheet name="Closed risks" sheetId="7" r:id="rId42"/>
    <sheet name="Supplier Risks" sheetId="53" r:id="rId43"/>
    <sheet name="Registrant Risks" sheetId="54" r:id="rId44"/>
    <sheet name="LDSO Risks" sheetId="55" r:id="rId45"/>
    <sheet name="MOA Risks" sheetId="56" r:id="rId46"/>
    <sheet name="DC Risks" sheetId="57" r:id="rId47"/>
    <sheet name="DA Risks" sheetId="58" r:id="rId48"/>
  </sheets>
  <externalReferences>
    <externalReference r:id="rId49"/>
    <externalReference r:id="rId50"/>
  </externalReferences>
  <definedNames>
    <definedName name="_xlnm._FilterDatabase" localSheetId="39" hidden="1">'Controls log'!$B$3:$C$53</definedName>
    <definedName name="_xlnm._FilterDatabase" localSheetId="47" hidden="1">'DA Risks'!$A$1:$T$5</definedName>
    <definedName name="_xlnm._FilterDatabase" localSheetId="46" hidden="1">'DC Risks'!$A$1:$T$8</definedName>
    <definedName name="_xlnm._FilterDatabase" localSheetId="38" hidden="1">'Events log'!$A$2:$E$22</definedName>
    <definedName name="_xlnm._FilterDatabase" localSheetId="44" hidden="1">'LDSO Risks'!$A$1:$T$14</definedName>
    <definedName name="_xlnm._FilterDatabase" localSheetId="45" hidden="1">'MOA Risks'!$A$1:$T$14</definedName>
    <definedName name="_xlnm._FilterDatabase" localSheetId="43" hidden="1">'Registrant Risks'!$A$1:$T$7</definedName>
    <definedName name="_xlnm._FilterDatabase" localSheetId="3" hidden="1">'Risk Register summary'!$A$1:$T$35</definedName>
    <definedName name="_xlnm._FilterDatabase" localSheetId="42" hidden="1">'Supplier Risks'!$A$1:$T$15</definedName>
    <definedName name="_Toc525035307" localSheetId="0">'Cover sheet'!$B$16</definedName>
    <definedName name="Risk_Category">'[1]Next Steps Tracker'!$J$2:$J$12+'[1]Next Steps Tracker'!$J$4:$J$12</definedName>
  </definedNames>
  <calcPr calcId="162913"/>
</workbook>
</file>

<file path=xl/calcChain.xml><?xml version="1.0" encoding="utf-8"?>
<calcChain xmlns="http://schemas.openxmlformats.org/spreadsheetml/2006/main">
  <c r="N18" i="51" l="1"/>
  <c r="N17" i="51"/>
  <c r="N14" i="51"/>
  <c r="N35" i="51" l="1"/>
  <c r="N34" i="51"/>
  <c r="N33" i="51"/>
  <c r="N32" i="51"/>
  <c r="N31" i="51"/>
  <c r="N30" i="51"/>
  <c r="N29" i="51"/>
  <c r="N28" i="51"/>
  <c r="N27" i="51"/>
  <c r="N26" i="51"/>
  <c r="N25" i="51"/>
  <c r="N24" i="51"/>
  <c r="N23" i="51"/>
  <c r="N22" i="51"/>
  <c r="N21" i="51"/>
  <c r="N20" i="51"/>
  <c r="N19" i="51"/>
  <c r="N16" i="51"/>
  <c r="N15" i="51"/>
  <c r="N13" i="51"/>
  <c r="N12" i="51"/>
  <c r="N11" i="51"/>
  <c r="N10" i="51"/>
  <c r="N9" i="51"/>
  <c r="N8" i="51"/>
  <c r="N7" i="51"/>
  <c r="N6" i="51"/>
  <c r="N5" i="51"/>
  <c r="N4" i="51"/>
  <c r="N3" i="51"/>
  <c r="N2" i="51"/>
  <c r="S3" i="54" l="1"/>
  <c r="T3" i="54"/>
  <c r="L3" i="54"/>
  <c r="T12" i="55"/>
  <c r="S12" i="55"/>
  <c r="L12" i="55"/>
  <c r="T14" i="56"/>
  <c r="S14" i="56"/>
  <c r="L14" i="56"/>
  <c r="L23" i="51" l="1"/>
  <c r="J23" i="51"/>
  <c r="A10" i="36" l="1"/>
  <c r="B10" i="36"/>
  <c r="C10" i="36"/>
  <c r="T26" i="51" l="1"/>
  <c r="S26" i="51"/>
  <c r="T23" i="51"/>
  <c r="S23" i="51"/>
  <c r="L26" i="51"/>
  <c r="J26" i="51"/>
  <c r="C26" i="51"/>
  <c r="C25" i="51"/>
  <c r="C23" i="51"/>
  <c r="S3" i="58" l="1"/>
  <c r="T5" i="58"/>
  <c r="S5" i="58"/>
  <c r="L5" i="58"/>
  <c r="J5" i="58"/>
  <c r="C5" i="58"/>
  <c r="T4" i="58"/>
  <c r="S4" i="58"/>
  <c r="L4" i="58"/>
  <c r="J4" i="58"/>
  <c r="C4" i="58"/>
  <c r="T3" i="58"/>
  <c r="L3" i="58"/>
  <c r="J3" i="58"/>
  <c r="C3" i="58"/>
  <c r="T2" i="58"/>
  <c r="S2" i="58"/>
  <c r="L2" i="58"/>
  <c r="J2" i="58"/>
  <c r="C2" i="58"/>
  <c r="T8" i="57"/>
  <c r="S8" i="57"/>
  <c r="L8" i="57"/>
  <c r="J8" i="57"/>
  <c r="C8" i="57"/>
  <c r="T7" i="57"/>
  <c r="S7" i="57"/>
  <c r="L7" i="57"/>
  <c r="J7" i="57"/>
  <c r="C7" i="57"/>
  <c r="T6" i="57"/>
  <c r="S6" i="57"/>
  <c r="L6" i="57"/>
  <c r="J6" i="57"/>
  <c r="C6" i="57"/>
  <c r="T5" i="57"/>
  <c r="S5" i="57"/>
  <c r="L5" i="57"/>
  <c r="J5" i="57"/>
  <c r="C5" i="57"/>
  <c r="T4" i="57"/>
  <c r="S4" i="57"/>
  <c r="L4" i="57"/>
  <c r="J4" i="57"/>
  <c r="C4" i="57"/>
  <c r="T3" i="57"/>
  <c r="S3" i="57"/>
  <c r="L3" i="57"/>
  <c r="J3" i="57"/>
  <c r="C3" i="57"/>
  <c r="T2" i="57"/>
  <c r="S2" i="57"/>
  <c r="L2" i="57"/>
  <c r="J2" i="57"/>
  <c r="C2" i="57"/>
  <c r="J14" i="56"/>
  <c r="C14" i="56"/>
  <c r="T13" i="56"/>
  <c r="S13" i="56"/>
  <c r="L13" i="56"/>
  <c r="J13" i="56"/>
  <c r="C13" i="56"/>
  <c r="T12" i="56"/>
  <c r="S12" i="56"/>
  <c r="L12" i="56"/>
  <c r="J12" i="56"/>
  <c r="C12" i="56"/>
  <c r="T11" i="56"/>
  <c r="S11" i="56"/>
  <c r="L11" i="56"/>
  <c r="J11" i="56"/>
  <c r="C11" i="56"/>
  <c r="T10" i="56"/>
  <c r="S10" i="56"/>
  <c r="L10" i="56"/>
  <c r="J10" i="56"/>
  <c r="C10" i="56"/>
  <c r="T9" i="56"/>
  <c r="S9" i="56"/>
  <c r="L9" i="56"/>
  <c r="J9" i="56"/>
  <c r="C9" i="56"/>
  <c r="T8" i="56"/>
  <c r="S8" i="56"/>
  <c r="L8" i="56"/>
  <c r="J8" i="56"/>
  <c r="C8" i="56"/>
  <c r="T7" i="56"/>
  <c r="S7" i="56"/>
  <c r="L7" i="56"/>
  <c r="J7" i="56"/>
  <c r="C7" i="56"/>
  <c r="T6" i="56"/>
  <c r="S6" i="56"/>
  <c r="L6" i="56"/>
  <c r="J6" i="56"/>
  <c r="C6" i="56"/>
  <c r="T5" i="56"/>
  <c r="S5" i="56"/>
  <c r="L5" i="56"/>
  <c r="J5" i="56"/>
  <c r="C5" i="56"/>
  <c r="T4" i="56"/>
  <c r="S4" i="56"/>
  <c r="L4" i="56"/>
  <c r="J4" i="56"/>
  <c r="C4" i="56"/>
  <c r="T3" i="56"/>
  <c r="S3" i="56"/>
  <c r="L3" i="56"/>
  <c r="J3" i="56"/>
  <c r="C3" i="56"/>
  <c r="T2" i="56"/>
  <c r="S2" i="56"/>
  <c r="L2" i="56"/>
  <c r="J2" i="56"/>
  <c r="C2" i="56"/>
  <c r="T14" i="55"/>
  <c r="S14" i="55"/>
  <c r="L14" i="55"/>
  <c r="J14" i="55"/>
  <c r="C14" i="55"/>
  <c r="T13" i="55"/>
  <c r="S13" i="55"/>
  <c r="L13" i="55"/>
  <c r="J13" i="55"/>
  <c r="C13" i="55"/>
  <c r="J12" i="55"/>
  <c r="C12" i="55"/>
  <c r="T11" i="55"/>
  <c r="S11" i="55"/>
  <c r="L11" i="55"/>
  <c r="J11" i="55"/>
  <c r="C11" i="55"/>
  <c r="T10" i="55"/>
  <c r="S10" i="55"/>
  <c r="L10" i="55"/>
  <c r="J10" i="55"/>
  <c r="C10" i="55"/>
  <c r="T9" i="55"/>
  <c r="S9" i="55"/>
  <c r="L9" i="55"/>
  <c r="J9" i="55"/>
  <c r="C9" i="55"/>
  <c r="T8" i="55"/>
  <c r="S8" i="55"/>
  <c r="L8" i="55"/>
  <c r="J8" i="55"/>
  <c r="C8" i="55"/>
  <c r="T7" i="55"/>
  <c r="S7" i="55"/>
  <c r="L7" i="55"/>
  <c r="J7" i="55"/>
  <c r="C7" i="55"/>
  <c r="T6" i="55"/>
  <c r="S6" i="55"/>
  <c r="L6" i="55"/>
  <c r="J6" i="55"/>
  <c r="C6" i="55"/>
  <c r="T5" i="55"/>
  <c r="S5" i="55"/>
  <c r="L5" i="55"/>
  <c r="J5" i="55"/>
  <c r="C5" i="55"/>
  <c r="T4" i="55"/>
  <c r="S4" i="55"/>
  <c r="L4" i="55"/>
  <c r="J4" i="55"/>
  <c r="C4" i="55"/>
  <c r="T3" i="55"/>
  <c r="S3" i="55"/>
  <c r="L3" i="55"/>
  <c r="J3" i="55"/>
  <c r="C3" i="55"/>
  <c r="T2" i="55"/>
  <c r="S2" i="55"/>
  <c r="L2" i="55"/>
  <c r="J2" i="55"/>
  <c r="C2" i="55"/>
  <c r="T7" i="54"/>
  <c r="S7" i="54"/>
  <c r="L7" i="54"/>
  <c r="J7" i="54"/>
  <c r="C7" i="54"/>
  <c r="T6" i="54"/>
  <c r="S6" i="54"/>
  <c r="L6" i="54"/>
  <c r="J6" i="54"/>
  <c r="C6" i="54"/>
  <c r="T5" i="54"/>
  <c r="S5" i="54"/>
  <c r="L5" i="54"/>
  <c r="J5" i="54"/>
  <c r="C5" i="54"/>
  <c r="T4" i="54"/>
  <c r="S4" i="54"/>
  <c r="L4" i="54"/>
  <c r="J4" i="54"/>
  <c r="C4" i="54"/>
  <c r="J3" i="54"/>
  <c r="C3" i="54"/>
  <c r="T2" i="54"/>
  <c r="S2" i="54"/>
  <c r="L2" i="54"/>
  <c r="J2" i="54"/>
  <c r="C2" i="54"/>
  <c r="T15" i="53"/>
  <c r="S15" i="53"/>
  <c r="L15" i="53"/>
  <c r="J15" i="53"/>
  <c r="C15" i="53"/>
  <c r="T14" i="53"/>
  <c r="S14" i="53"/>
  <c r="L14" i="53"/>
  <c r="J14" i="53"/>
  <c r="C14" i="53"/>
  <c r="T13" i="53"/>
  <c r="S13" i="53"/>
  <c r="L13" i="53"/>
  <c r="J13" i="53"/>
  <c r="C13" i="53"/>
  <c r="T12" i="53"/>
  <c r="S12" i="53"/>
  <c r="L12" i="53"/>
  <c r="J12" i="53"/>
  <c r="C12" i="53"/>
  <c r="T11" i="53"/>
  <c r="S11" i="53"/>
  <c r="L11" i="53"/>
  <c r="J11" i="53"/>
  <c r="C11" i="53"/>
  <c r="T10" i="53"/>
  <c r="S10" i="53"/>
  <c r="L10" i="53"/>
  <c r="J10" i="53"/>
  <c r="C10" i="53"/>
  <c r="T9" i="53"/>
  <c r="S9" i="53"/>
  <c r="L9" i="53"/>
  <c r="J9" i="53"/>
  <c r="C9" i="53"/>
  <c r="T8" i="53"/>
  <c r="S8" i="53"/>
  <c r="L8" i="53"/>
  <c r="J8" i="53"/>
  <c r="C8" i="53"/>
  <c r="T7" i="53"/>
  <c r="S7" i="53"/>
  <c r="L7" i="53"/>
  <c r="J7" i="53"/>
  <c r="C7" i="53"/>
  <c r="T6" i="53"/>
  <c r="S6" i="53"/>
  <c r="L6" i="53"/>
  <c r="J6" i="53"/>
  <c r="C6" i="53"/>
  <c r="T5" i="53"/>
  <c r="S5" i="53"/>
  <c r="L5" i="53"/>
  <c r="J5" i="53"/>
  <c r="C5" i="53"/>
  <c r="T4" i="53"/>
  <c r="S4" i="53"/>
  <c r="L4" i="53"/>
  <c r="J4" i="53"/>
  <c r="C4" i="53"/>
  <c r="T3" i="53"/>
  <c r="S3" i="53"/>
  <c r="L3" i="53"/>
  <c r="J3" i="53"/>
  <c r="C3" i="53"/>
  <c r="T2" i="53"/>
  <c r="S2" i="53"/>
  <c r="L2" i="53"/>
  <c r="J2" i="53"/>
  <c r="C2" i="53"/>
  <c r="T14" i="51" l="1"/>
  <c r="T18" i="51"/>
  <c r="T17" i="51"/>
  <c r="S18" i="51"/>
  <c r="S17" i="51"/>
  <c r="S14" i="51"/>
  <c r="L35" i="51" l="1"/>
  <c r="L34" i="51"/>
  <c r="L33" i="51"/>
  <c r="L32" i="51"/>
  <c r="L31" i="51"/>
  <c r="L30" i="51"/>
  <c r="L29" i="51"/>
  <c r="L28" i="51"/>
  <c r="L27" i="51"/>
  <c r="L25" i="51"/>
  <c r="L24" i="51"/>
  <c r="L22" i="51"/>
  <c r="L21" i="51"/>
  <c r="L20" i="51"/>
  <c r="L19" i="51"/>
  <c r="L18" i="51"/>
  <c r="L17" i="51"/>
  <c r="L16" i="51"/>
  <c r="L15" i="51"/>
  <c r="L14" i="51"/>
  <c r="L13" i="51"/>
  <c r="L12" i="51"/>
  <c r="L11" i="51"/>
  <c r="L10" i="51"/>
  <c r="L9" i="51"/>
  <c r="L8" i="51"/>
  <c r="L7" i="51"/>
  <c r="L6" i="51"/>
  <c r="L5" i="51"/>
  <c r="L4" i="51"/>
  <c r="L3" i="51"/>
  <c r="L2" i="51"/>
  <c r="J35" i="51"/>
  <c r="J34" i="51"/>
  <c r="J33" i="51"/>
  <c r="J32" i="51"/>
  <c r="J31" i="51"/>
  <c r="J30" i="51"/>
  <c r="J29" i="51"/>
  <c r="J28" i="51"/>
  <c r="J27" i="51"/>
  <c r="J25" i="51"/>
  <c r="J24" i="51"/>
  <c r="J22" i="51"/>
  <c r="J21" i="51"/>
  <c r="J20" i="51"/>
  <c r="J19" i="51"/>
  <c r="J18" i="51"/>
  <c r="J17" i="51"/>
  <c r="J16" i="51"/>
  <c r="J15" i="51"/>
  <c r="J14" i="51"/>
  <c r="J13" i="51"/>
  <c r="J12" i="51"/>
  <c r="J11" i="51"/>
  <c r="J10" i="51"/>
  <c r="J9" i="51"/>
  <c r="J8" i="51"/>
  <c r="J7" i="51"/>
  <c r="J6" i="51"/>
  <c r="J5" i="51"/>
  <c r="J4" i="51"/>
  <c r="J3" i="51"/>
  <c r="J2" i="51"/>
  <c r="C35" i="51"/>
  <c r="C34" i="51"/>
  <c r="C33" i="51"/>
  <c r="C32" i="51"/>
  <c r="C31" i="51"/>
  <c r="C30" i="51"/>
  <c r="C29" i="51"/>
  <c r="C28" i="51"/>
  <c r="C27" i="51"/>
  <c r="C24" i="51"/>
  <c r="C22" i="51"/>
  <c r="C21" i="51"/>
  <c r="C20" i="51"/>
  <c r="C19" i="51"/>
  <c r="C18" i="51"/>
  <c r="C17" i="51"/>
  <c r="C16" i="51"/>
  <c r="C15" i="51"/>
  <c r="C14" i="51"/>
  <c r="C13" i="51"/>
  <c r="C12" i="51"/>
  <c r="C11" i="51"/>
  <c r="C10" i="51"/>
  <c r="C9" i="51"/>
  <c r="C8" i="51"/>
  <c r="C7" i="51"/>
  <c r="C6" i="51"/>
  <c r="C5" i="51"/>
  <c r="C4" i="51"/>
  <c r="C3" i="51"/>
  <c r="C2" i="51"/>
  <c r="S2" i="51" l="1"/>
  <c r="T2" i="51"/>
  <c r="T35" i="51"/>
  <c r="S35" i="51"/>
  <c r="T34" i="51"/>
  <c r="S34" i="51"/>
  <c r="T33" i="51"/>
  <c r="S33" i="51"/>
  <c r="T32" i="51"/>
  <c r="S32" i="51"/>
  <c r="T31" i="51"/>
  <c r="S31" i="51"/>
  <c r="T30" i="51"/>
  <c r="S30" i="51"/>
  <c r="T29" i="51"/>
  <c r="S29" i="51"/>
  <c r="T28" i="51"/>
  <c r="S28" i="51"/>
  <c r="T27" i="51"/>
  <c r="S27" i="51"/>
  <c r="T25" i="51"/>
  <c r="S25" i="51"/>
  <c r="T24" i="51"/>
  <c r="S24" i="51"/>
  <c r="T22" i="51"/>
  <c r="S22" i="51"/>
  <c r="T21" i="51"/>
  <c r="S21" i="51"/>
  <c r="T20" i="51"/>
  <c r="S20" i="51"/>
  <c r="T19" i="51"/>
  <c r="S19" i="51"/>
  <c r="T16" i="51"/>
  <c r="S16" i="51"/>
  <c r="T15" i="51"/>
  <c r="S15" i="51"/>
  <c r="T13" i="51"/>
  <c r="S13" i="51"/>
  <c r="T12" i="51"/>
  <c r="S12" i="51"/>
  <c r="T11" i="51"/>
  <c r="S11" i="51"/>
  <c r="T10" i="51"/>
  <c r="S10" i="51"/>
  <c r="T9" i="51"/>
  <c r="S9" i="51"/>
  <c r="T8" i="51"/>
  <c r="S8" i="51"/>
  <c r="T7" i="51"/>
  <c r="S7" i="51"/>
  <c r="T6" i="51"/>
  <c r="S6" i="51"/>
  <c r="T5" i="51"/>
  <c r="S5" i="51"/>
  <c r="T4" i="51"/>
  <c r="S4" i="51"/>
  <c r="T3" i="51"/>
  <c r="S3" i="51"/>
</calcChain>
</file>

<file path=xl/sharedStrings.xml><?xml version="1.0" encoding="utf-8"?>
<sst xmlns="http://schemas.openxmlformats.org/spreadsheetml/2006/main" count="3818" uniqueCount="803">
  <si>
    <t>If amendments are being proposed, text is shown in red/struck through.  Details of proposed change in change log</t>
  </si>
  <si>
    <t>Fields:</t>
  </si>
  <si>
    <t>Identification Number</t>
  </si>
  <si>
    <t>This is a unique number for each risk captured in the RER</t>
  </si>
  <si>
    <t>Date added</t>
  </si>
  <si>
    <t xml:space="preserve">Date the risk was initially added to the RER; format dd/mm/yyyy </t>
  </si>
  <si>
    <t>Effective From Date</t>
  </si>
  <si>
    <t>Date approved by the PAB as added, amended or closed; format dd/mm/yyyy</t>
  </si>
  <si>
    <t>Workflow Status</t>
  </si>
  <si>
    <t>Risk Category</t>
  </si>
  <si>
    <t>high level area of risk</t>
  </si>
  <si>
    <t>Risk Sub-Category</t>
  </si>
  <si>
    <t>Related process / activity</t>
  </si>
  <si>
    <t>HH/NHH/Both/NA</t>
  </si>
  <si>
    <t>Indicator of whether the risk affects the Half Hourly or Non-Half Hourly market, or both; n/a for CVA</t>
  </si>
  <si>
    <t>CVA/SVA/Both</t>
  </si>
  <si>
    <t>Indicator of whether the risk affects the CVA or SVA market, or both.</t>
  </si>
  <si>
    <t>Risk Title - The risk that…</t>
  </si>
  <si>
    <t>Description of the trigger or event that would lead to the risk materialising</t>
  </si>
  <si>
    <t>Risk Consequence - resulting in…</t>
  </si>
  <si>
    <t>The consequence  of the risk materialising.  Most often this will be energy volumes missing from Settlement, or erroneous or estimated data entering Settlement</t>
  </si>
  <si>
    <t>Risk Factors</t>
  </si>
  <si>
    <t>Prevalent root causes</t>
  </si>
  <si>
    <t>Relevant BSC and BSCP processes</t>
  </si>
  <si>
    <t>Sections and clauses where compliance is described - may not be exhaustive</t>
  </si>
  <si>
    <t>Non-Settlement impacts</t>
  </si>
  <si>
    <t xml:space="preserve">Supplementary information to support PAPs in understanding potential consequences outside the BSC if the risk manifests </t>
  </si>
  <si>
    <t xml:space="preserve">Commentary on factors influencing the impact value, including any future events or changes that might affect the risk </t>
  </si>
  <si>
    <t>Bandings scored 1-5 reflecting ranges of impact values</t>
  </si>
  <si>
    <t>£ value – most plausible estimated upper value over next 12 months.</t>
  </si>
  <si>
    <t>H / M / L indicator that describes the difference between the Current Impact and the upper plausible range</t>
  </si>
  <si>
    <t xml:space="preserve">include commentary on upcoming events or changes that might influence the risk over the year </t>
  </si>
  <si>
    <t>Movement</t>
  </si>
  <si>
    <t>Increasing / decreasing / stable -  observed trend over recent reviews, in particular since the RER was last presented to the PAB.  Additional trend analysis may be presented to the PAB to supplement this information.</t>
  </si>
  <si>
    <t>Target Impact*</t>
  </si>
  <si>
    <t>£ value – reflects maximum impact value the PAB determines acceptable</t>
  </si>
  <si>
    <t>Target Impact rationale*</t>
  </si>
  <si>
    <t>Commentary on reason for the target impact</t>
  </si>
  <si>
    <t>Impact variance*</t>
  </si>
  <si>
    <t>Target Volatility*</t>
  </si>
  <si>
    <t>H/M/L indicator</t>
  </si>
  <si>
    <t>Target Volatility rationale*</t>
  </si>
  <si>
    <t>Commentary on reason for the target volatility</t>
  </si>
  <si>
    <t>Noted Controls</t>
  </si>
  <si>
    <t>Control Strength</t>
  </si>
  <si>
    <t>Control Strength rationale</t>
  </si>
  <si>
    <t>Describes how the controls help, and reason for the assigned strength</t>
  </si>
  <si>
    <t>Supplementary controls</t>
  </si>
  <si>
    <t>Examples of preventative controls outside the BSC which affected parties may seek to use</t>
  </si>
  <si>
    <t>Assumptions</t>
  </si>
  <si>
    <t>Any key assumptions not directly related to the impact or control scores rationales</t>
  </si>
  <si>
    <t>Key Risk Indicators</t>
  </si>
  <si>
    <t>Key metrics that might indicate the risk could or has manifested – reflect those indicators the PAA has used to support risk evaluation</t>
  </si>
  <si>
    <t>Additional information</t>
  </si>
  <si>
    <t>Any other useful information not captured elsewhere.  E.g. clarifications on scope of risk, points at which the risk may increase/decrease in probability or severity due to factors such as BSC change</t>
  </si>
  <si>
    <t>PAP role – responsible for a risk factor</t>
  </si>
  <si>
    <t>List of PAP role types which could cause the risk to manifest through non-compliance with the identified risk factors (not exhaustive)</t>
  </si>
  <si>
    <t>PAP role – responsible for a control</t>
  </si>
  <si>
    <t>List of PAP role types which could take action to mitigate the risk through deployment of a BSC control (not exhaustive)</t>
  </si>
  <si>
    <t xml:space="preserve">H/M/L indicator of effectiveness of the available controls for the risk where control effectiveness &lt;40% is rated low; between 40%-70% is medium strength and &gt;70% is rated high strength.
This gives additional insight into where mitigations can be improved. </t>
  </si>
  <si>
    <t>List of the BSC-prescribed controls that do or can mitigate the risk.  These are activities or processes that are likely to applied routinely and can act as a risk prevention measure.  
A PAT (for comparison) is applied for the most part after the event, following a Risk Management Determination (RMD) by the PAB.  A PAT is not described as a control for the purposes of this section.</t>
  </si>
  <si>
    <t>Proposed  - prior to approval at the PAB
Approved - after approval by the PAB
Note that closed risks will be captured on a separate tab in the RER</t>
  </si>
  <si>
    <t>£ value – most plausible estimated error over next 12 months.
Represents estimations of both the probability of the failure or error and its impact on Settlement</t>
  </si>
  <si>
    <t>£ value of the difference between the current and target impact values – only shown where the target is lower than the current value.
Accompanied by an indicator of H/M/L (e.g. via red, amber or green) </t>
  </si>
  <si>
    <t>Events log</t>
  </si>
  <si>
    <t>Controls log</t>
  </si>
  <si>
    <t>RER change log</t>
  </si>
  <si>
    <t>Closed risks</t>
  </si>
  <si>
    <t>Risk register summary</t>
  </si>
  <si>
    <t>Impact</t>
  </si>
  <si>
    <t>Impact band</t>
  </si>
  <si>
    <t>Volatility</t>
  </si>
  <si>
    <t>Volatility rationale</t>
  </si>
  <si>
    <t>Impact rationale</t>
  </si>
  <si>
    <t>* from ROP</t>
  </si>
  <si>
    <t>Where to find out more:</t>
  </si>
  <si>
    <r>
      <t xml:space="preserve"> - visit </t>
    </r>
    <r>
      <rPr>
        <sz val="11"/>
        <color rgb="FF0070C0"/>
        <rFont val="Calibri"/>
        <family val="2"/>
        <scheme val="minor"/>
      </rPr>
      <t>https://www.elexon.co.uk/reference/performance-assurance/</t>
    </r>
  </si>
  <si>
    <r>
      <t xml:space="preserve"> - contact </t>
    </r>
    <r>
      <rPr>
        <sz val="11"/>
        <color rgb="FF0070C0"/>
        <rFont val="Calibri"/>
        <family val="2"/>
        <scheme val="minor"/>
      </rPr>
      <t>paa@elexon.co.uk</t>
    </r>
  </si>
  <si>
    <t>Control</t>
  </si>
  <si>
    <t>Annual review of Photo Electric Unit (PECU) arrays</t>
  </si>
  <si>
    <t>Meter Advance Reconciliations (MARs)</t>
  </si>
  <si>
    <t>National Terms of Connection</t>
  </si>
  <si>
    <t>Area</t>
  </si>
  <si>
    <t>Event</t>
  </si>
  <si>
    <t>Notes</t>
  </si>
  <si>
    <t>Non-standardised processes</t>
  </si>
  <si>
    <t xml:space="preserve">Volume and type of industry change </t>
  </si>
  <si>
    <t>Third parties more involved in BSC processes, and non-traditional business models</t>
  </si>
  <si>
    <t>Meter Exchanges</t>
  </si>
  <si>
    <t>Priority of Settlement Risk</t>
  </si>
  <si>
    <t>Less resource available for maintaining compliance with BSC processes and fixing non-compliances and issues in a timely and best practice way.</t>
  </si>
  <si>
    <t>Due to growth in population of Half Hourly settled sites and new smaller Suppliers taking on HH meters without the detailed knowledge of the underlying processes and management techniques.</t>
  </si>
  <si>
    <t>Reduced performance of Half Hourly Settlement and increase in non-compliant processes, issues and errors.</t>
  </si>
  <si>
    <t>Party failure</t>
  </si>
  <si>
    <t>Change of Supplier</t>
  </si>
  <si>
    <t>Industry Policies</t>
  </si>
  <si>
    <t>Brexit</t>
  </si>
  <si>
    <t>Upper Impact</t>
  </si>
  <si>
    <t>Lower Impact</t>
  </si>
  <si>
    <t>£ value – most plausible estimated lower value over next 12 months.</t>
  </si>
  <si>
    <t>Sheet included for each risk</t>
  </si>
  <si>
    <t>26/10/2018 (first date)</t>
  </si>
  <si>
    <t>-</t>
  </si>
  <si>
    <t>Registration and Appointments</t>
  </si>
  <si>
    <t>Description</t>
  </si>
  <si>
    <t>Scoring</t>
  </si>
  <si>
    <t>A Metering Point is registered incorrectly or not at all, such that metered data is not collected or aggregated</t>
  </si>
  <si>
    <t>Erroneous, estimated or missing data in Settlement</t>
  </si>
  <si>
    <t>Registration</t>
  </si>
  <si>
    <t>Both</t>
  </si>
  <si>
    <t>SVA</t>
  </si>
  <si>
    <t>1 - Energised but not registered 
2 - Registered in SVA and CVA 
3 - MSID registered to incorrect address or GSP Group</t>
  </si>
  <si>
    <t>Controls</t>
  </si>
  <si>
    <t>Additional Information</t>
  </si>
  <si>
    <t>Resulting in…</t>
  </si>
  <si>
    <t>The risk that…</t>
  </si>
  <si>
    <t>Erroneous or estimated data in Settlement</t>
  </si>
  <si>
    <t>Attributes</t>
  </si>
  <si>
    <t>££</t>
  </si>
  <si>
    <t>Risk Description</t>
  </si>
  <si>
    <t>ID</t>
  </si>
  <si>
    <t>Supplementary information to support PAPs in understanding potential consequences outside the BSC if the risk manifests</t>
  </si>
  <si>
    <t>Responsible parties</t>
  </si>
  <si>
    <t>Non-Settlement Impacts</t>
  </si>
  <si>
    <t>Movement since last review</t>
  </si>
  <si>
    <t>n/a (new risk)</t>
  </si>
  <si>
    <t>Medium</t>
  </si>
  <si>
    <t>TBC</t>
  </si>
  <si>
    <t>Impact is driven by inconsistent Profile Class and Standard Settlement Configurations as reported by D0095 exception reports for NHH Profile Class 1-4 sites.
More dynamic tariffs being introduced which may impact the risk in the year</t>
  </si>
  <si>
    <r>
      <t xml:space="preserve">Scoring                                                                                                          </t>
    </r>
    <r>
      <rPr>
        <b/>
        <sz val="12"/>
        <color theme="0" tint="-0.14999847407452621"/>
        <rFont val="Calibri"/>
        <family val="2"/>
        <scheme val="minor"/>
      </rPr>
      <t xml:space="preserve">[*populated when agreed under the Risk Operating Plan]     </t>
    </r>
  </si>
  <si>
    <t>HH/NHH/
Both/NA</t>
  </si>
  <si>
    <t>CVA/SVA/
Both</t>
  </si>
  <si>
    <t>Id Number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</si>
  <si>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</si>
  <si>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</si>
  <si>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</si>
  <si>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</si>
  <si>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</si>
  <si>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</si>
  <si>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</si>
  <si>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</si>
  <si>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</si>
  <si>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</si>
  <si>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</si>
  <si>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</si>
  <si>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</si>
  <si>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</si>
  <si>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</si>
  <si>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</si>
  <si>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</si>
  <si>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</si>
  <si>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</si>
  <si>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</si>
  <si>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</si>
  <si>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</si>
  <si>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</si>
  <si>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</si>
  <si>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</si>
  <si>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</si>
  <si>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</si>
  <si>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</si>
  <si>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</si>
  <si>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</si>
  <si>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</si>
  <si>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</si>
  <si>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</si>
  <si>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n/a</t>
  </si>
  <si>
    <t>Contents:</t>
  </si>
  <si>
    <t>Risk Evaluation Register</t>
  </si>
  <si>
    <t>Version:</t>
  </si>
  <si>
    <t>Effective From Date:</t>
  </si>
  <si>
    <t>Status:</t>
  </si>
  <si>
    <t>The Balancing and Settlement Code (BSC), Section Z  5.5, requires the Performance Assurance Board (PAB)  to prepare and maintain a register setting out the Settlement Risks that have been , and the significance of each such Settlement Risk - the Risk Evaluation Register (RER).
The PAB reviews the risks annually, and as appropriate within the year.  A draft is provided to Performance Assurance Parties  (PAP) and other interested parties for comment.  Appropriate changes are made following consideration of these comments, after which the PAB approves and adopts the RER. 
The PAB will use the risk register to decide when and how to deploy the assurance techniques to mitigate the risks, in the Risk Operating Plan (ROP).</t>
  </si>
  <si>
    <t>Controls are BSC-described processes and and activities that may be mandatory or not, which can help mitigate a Settlement Risk</t>
  </si>
  <si>
    <t>Capability to manage Half Hourly Settlement processes</t>
  </si>
  <si>
    <t>Events are scenarios that are occurring or may occur that would affect multiple risks and therefore it may be efficient to consider managing via the PAF as a scenario rather than via the multitude of affected risks.
NOTE - Settlement Risks stem from a non-compliance with the BSC, therefore if an action or event is compliant, it will not be captured as a Settlement Risk.</t>
  </si>
  <si>
    <t>Parties making changes that introduce delays or non-compliances, or not making required changes to be or remain compliant.
This could cover significant increase in portfolio size that means existing systems and processes can't support the BSC obligations.</t>
  </si>
  <si>
    <t>Many risks potentially affected.
The PAF can facilitate guidance on best practice and deploy mitigating techniques to support change management.
PSL100 - contains some relevant points on good practice.</t>
  </si>
  <si>
    <t>The uncertainty for BSC Parties and their agents around Brexit and the actual events during and after Brexit, lead to for example reduced investment, higher costs, staffing issues, difficulty accessing parts and equipment.</t>
  </si>
  <si>
    <t>Government led policies such as the default tariff price cap affect decisions made by BSC Parties and their agents directly or indirectly related to BSC obligations, and may change customer behaviour such as changing Supplier and acceptance of new types of meters and services.</t>
  </si>
  <si>
    <t>Version</t>
  </si>
  <si>
    <t>Change description</t>
  </si>
  <si>
    <t>Status</t>
  </si>
  <si>
    <t>First draft</t>
  </si>
  <si>
    <t>Removed Date</t>
  </si>
  <si>
    <t>Rational for removal</t>
  </si>
  <si>
    <t>Back to summary sheet</t>
  </si>
  <si>
    <t>034</t>
  </si>
  <si>
    <t>Change management of system and process change</t>
  </si>
  <si>
    <t>Management of change to systems and processes driven from BSC Modifications or Change Proposals, or changes by individual parties.</t>
  </si>
  <si>
    <t>SVA Metering Point is registered incorrectly or not at all, such that metered data is not collected or aggregated</t>
  </si>
  <si>
    <t>HH/NHH/NA</t>
  </si>
  <si>
    <t>HH/NHH</t>
  </si>
  <si>
    <t>D0095 only reports on GSPG mismatch; exception management is an issue; and SMRS refreshes are not used as a scheduled activity, and assume SMRS is correct</t>
  </si>
  <si>
    <t>Low</t>
  </si>
  <si>
    <t>SVA Metering System attributes held in the Supplier Meter Registration Service (SMRS) or by any party in the Supplier Hub are incorrect</t>
  </si>
  <si>
    <t>1 - Supplier registers incorrect attributes in the Supplier Meter Registration Service
2 - Supplier notifies Data Collector of wrong attributes (D0052 &amp; D0289)
3 - SMRS notifies Data Aggregator of wrong attributes (D0209)
4 - SMRS does not process updates to Metering System attributes correctly or at all</t>
  </si>
  <si>
    <t>This risk covers Metering Systems being assigned to the incorrect/unintended:
Supplier
Standard Settlement Configuration                                                                                                                                                                                                                                                                                                                                                                                                                                                                                      Time Pattern Regime
Profile Class
Measurement Class
This risk does not cover: 
Incorrect reference data (e.g. the class average EAC values for an SSC have not been registered correctly in MDD).
Notification of changes to MS attributes through MTDs
Line Loss Factors (see SVA risk on reference data)</t>
  </si>
  <si>
    <t>Number of layers of automated controls (e.g. rejection flows, and other exception flags; nearly all related Audit Issues are low rated</t>
  </si>
  <si>
    <t>High</t>
  </si>
  <si>
    <t>Metering</t>
  </si>
  <si>
    <t>Metering Equipment installation, programming,  maintenance and Commissioning</t>
  </si>
  <si>
    <t>1 - Incorrectly installed Measurement Transformers (Current Transformers (CTs) and Voltage Transformers (VTs))  
2 - Incorrectly installed or configured Meters (e.g. incorrect ratios programmed into Meter, incorrect channel set up)
3 - Faulty Metering Equipment batches
4 - LDSO or MOA does not complete Commissioning of Metering Equipment correctly or at all
5 - Third party (non-BSC) agents do not complete installation works correctly
6 - On a change of HHMOA, the old MOA does not notify the new MOA that Commissioning has not been completed, or the new HHMOA does not complete Commissioning
7 - Firmware upgrade leads to incorrectly programmed Meter</t>
  </si>
  <si>
    <t>SVA Metering Equipment is installed, programmed or maintained incorrectly including where Commissioning is performed incorrectly or not at all</t>
  </si>
  <si>
    <t>Note that the controls do not provide remedy to existing errors, only for new works carried out.  And the strengthening of the Commissioning process recently introduced has not yet been realised</t>
  </si>
  <si>
    <t>Changes to SVA Metering Equipment are not notified, such that all members of the Supplier Hub do not use the current Meter Technical Details</t>
  </si>
  <si>
    <t>Notification of change to Metering Equipment</t>
  </si>
  <si>
    <t xml:space="preserve">There are a broad range of industry-wide controls in place to mitigate this risk. ELEXON has however observed varying degrees of consistency in how certain of these control mechanisms are implemented. Particularly in respect of the use of D0004 flows.
We see a high level of Technical Assurance of Metering non-compiances (172 over three years), and it's the second highest area of issues in BSC Audit.  This indicates processes not being controlled well.
Many of the related processes are still fairly manual rather than automated. </t>
  </si>
  <si>
    <t>A fault with SVA Metering Equipment is not resolved, such that metered data is recorded incorrectly or cannot be retrieved</t>
  </si>
  <si>
    <t>1 - The Fault Investigation Process is not triggered for a suspected or identified fault (e.g. Data Collector does not act on triggered alarm flags or failures in validation processes, Supplier does not act on suspect data or customer complaint/query)
2 - Meter Operator fails to act on the triggering of the Fault Investigation Process (D0001, D0005) in a timely manner or at all
3 - Details of outstanding faults not transferred on a Change of Agent event</t>
  </si>
  <si>
    <t>Fault resolution plans and maintaining audit trails of faults</t>
  </si>
  <si>
    <t>On a change of agent, Meter Technical Details are not transferred or processed correctly or at all, such that parties do not use the latest Meter Technical Details</t>
  </si>
  <si>
    <t>Meter Technical Details transfer and processing</t>
  </si>
  <si>
    <t>It should be clear when MTDs are required, and that they are missing, to both the MOA and DC.  But levels of error indicate that the PAPs are not using them sufficiently.
Recent non-compliances from BSC Audit and TAM non-compliances support this</t>
  </si>
  <si>
    <t>SVA Metered data is not retrieved, such that the proportion of estimated data being used in Settlement contributes to performance standards not being met</t>
  </si>
  <si>
    <t>Estimated data in Settlement</t>
  </si>
  <si>
    <t>Data retrieval and processing</t>
  </si>
  <si>
    <t>Retrieval of metered data</t>
  </si>
  <si>
    <t>Will result in missed opportunities to identify other issues</t>
  </si>
  <si>
    <t>Controls do not address where insufficient reads are attmpted</t>
  </si>
  <si>
    <t>SVA metered data is not processed or transferred correctly, or at all</t>
  </si>
  <si>
    <t>Processing of Metered Data</t>
  </si>
  <si>
    <t>Suppliers can compare Settlement reads with reads used for billing as part of validation checks.</t>
  </si>
  <si>
    <t>Trading Disputes
Material Error Monitoring - Large EAC/AA
Settlement data from the Supplier Volume Allocation Agent (SVAA)</t>
  </si>
  <si>
    <t>There are controls at every step but error volumes are increasing and there are some high-rated BSC Audit issues</t>
  </si>
  <si>
    <t>The Data Aggregator does not process metered data correctly or at all, including transfer to SVAA, such that the energy volumes required for Settlement are incorrect or missing</t>
  </si>
  <si>
    <t>Erroneous, missing or estimated data in Settlement</t>
  </si>
  <si>
    <t>There are controls at every step, except to confirm volumes go in to Disputes Final (DF) or Extra Settlement Determination (ESD) runs.  
But there have been a couple of large Trading Disputes - additional validation has since been introduced at SVAA level.</t>
  </si>
  <si>
    <t>On change of Data Collector, meter read history is incorrect or not transferred such that sufficient history is not available for validating and estimating energy volumes</t>
  </si>
  <si>
    <t>Meter read history</t>
  </si>
  <si>
    <t>1 - Meter read history not requested by Supplier (D0170)
2 - Old Data Collector didn't receive the meter read history on appointment and didn't retrieve further reads so there is no information to include in meter read history
3 - Old DC doesn't send on latest reads received after meter read history sent
4 - Old DC includes readings that have failed validation, but are not flagged as such, within the meter read history</t>
  </si>
  <si>
    <t>Risk covers:
Change of Supplier - assumed that these instances will be concurrent with Change of DC
Risk does not cover:
DCC-serviced NHH
Assume CoS/CoA done correctly in terms of parties being informed of each other's identities and Effective from and to dates.
Assume a default EAC will be assigned until sufficient reads are obtained to calculate AAs and EACs.
Assume that the new Supplier appoints the same DC, the DC will use the read history from the previous Supplier appointment.
Opportunity for future reads to create an accurate history - timebound risk (new EAC created)
Excluding valid reads being rejected due to lack of meter reading history as this is unlikely to happen - DCs are unlikely to reject due to no MRH</t>
  </si>
  <si>
    <t>Multiple BSC Audit issues and Trading Disputes</t>
  </si>
  <si>
    <t>Unmetered Supplies volumes are calculated incorrectly or not at all</t>
  </si>
  <si>
    <t>Erroneous or missing data in Settlement</t>
  </si>
  <si>
    <t>Unmetered Supplies</t>
  </si>
  <si>
    <t>SVA Metering System technical details are created incorrectly</t>
  </si>
  <si>
    <t>1 - Meter Technical Details or Site Technical Details (D0215) incorrectly recorded or transferred by on-site engineer (Meter Operator Agent, Licenced Distribution System Operator or a third party such as Building Network Operator)
2 - Smart Meter Configuration Details (D0367) created incorrectly by the Supplier
3 - MTDs or site technical details incorrectly recorded by back office operative (MOA, LDSO, third party)
4 - MTDs incorrectly translated from previous data flows (manual intervention on change of agent or Measurement Class)
5 - Complex Site status recorded incorrectly
6 - Shared SVA Metering System are recorded incorrectly</t>
  </si>
  <si>
    <t>Risk covers:
Creation of MTDs and Site Technical Details at the point of physical works completed, at the point of translation and MTD on a Change of Measurement Class.</t>
  </si>
  <si>
    <t>High, medium and low non-compliances found in Technical Assurance of Metering checks and BSC Audits, indicating the controls are not sufficient to mitigate this risk</t>
  </si>
  <si>
    <t>Manual adjustments to Metered Data are not completed correctly, or at all</t>
  </si>
  <si>
    <t>Erroneous data in Settlement</t>
  </si>
  <si>
    <t>1 - Registrant does not direct manual adjustments in authorised situations (e.g. Trading Disputes)
2 - Data Collector or Data Aggregator does not action request for manual adjustment (e.g. following Erroneous Transfer process)
3 - Manual adjustment volume is calculated incorrectly
4 - Manual adjustment applied or allocated incorrectly (e.g. adjustment applied to incorrect Registers)</t>
  </si>
  <si>
    <t>Multiple BSC Audit issues indicate the risk is not well controlled</t>
  </si>
  <si>
    <t>Supplier could could assess the ELERT report that is sent to ELEXON for the Large EAC/AA Material Error Monitoring reporting</t>
  </si>
  <si>
    <t>Agents are not appointed or de-appointed correctly, such that SMRS is not complete or up to date, members of the Supplier Hub do not hold the correct MPID of other Hub members or the appropriate agents are not appointed</t>
  </si>
  <si>
    <t>Agent appointments</t>
  </si>
  <si>
    <t>Supplier Meter Registration Service quarterly extracts</t>
  </si>
  <si>
    <t>Automated controls in SMRS and Data Aggregator; few BSC Audit issues suggest controls are well managed.</t>
  </si>
  <si>
    <t>SVA reference data is not created or transferred correctly, or at all</t>
  </si>
  <si>
    <t>Robust processes, with high levels of oversight.</t>
  </si>
  <si>
    <t>The energisation status held in SMRS or by any party in the Supplier Hub does not match the physical energisation status of the SVA Metering System</t>
  </si>
  <si>
    <t>Estimated or missing data in Settlement</t>
  </si>
  <si>
    <t>Registration and appointments</t>
  </si>
  <si>
    <t xml:space="preserve">Risk covers:
Setting and changing Energisation Status
Disconnections as de-energisation will occur before / at same time as disconnection
Risk does not cover:
Metering Systems energised but not registered as that is covered by the registrations risk.
Under MOCOPA® whole current and cut out-controlled sites are energised by the MOA and circuit breaker controlled Low Voltage and High Voltage sites are energised by the LDSO. </t>
  </si>
  <si>
    <t>Exception reports are not sufficiently managed, such that material exceptions are not addressed at all or in a timely manner</t>
  </si>
  <si>
    <t>Exception management</t>
  </si>
  <si>
    <t>1. It can be hard to address exceptions once there has been one or more changes across an event boundary (or multiple) such as Change of Supplier, agent or Metering Equipment
2. Large volumes of non-material exceptions obscuring the material errors requiring action</t>
  </si>
  <si>
    <t>This risk covers: D0095 and D0235 exception reports
The risk doesn't cover:
D0023 and rejection flows - as they are not exception reports
Note, exception reports are a control for other risks.</t>
  </si>
  <si>
    <t>Mulitple non-compliances detected</t>
  </si>
  <si>
    <t>Revenue protection processes are not managed sufficiently, such that unrecorded energy volumes are excluded from Settlement</t>
  </si>
  <si>
    <t>Revenue Protection</t>
  </si>
  <si>
    <t>Could be impacts on Distribution Use of System volumes</t>
  </si>
  <si>
    <t>Evidence shows that BSC obligations are not being adhered to, data flows may not be sent over DTN, lack of visibility of the instances involved.</t>
  </si>
  <si>
    <t>HH/NHH/
NA</t>
  </si>
  <si>
    <t>CVA</t>
  </si>
  <si>
    <t>PAP roles – responsible for a risk factor</t>
  </si>
  <si>
    <t>PAP roles – responsible for a control</t>
  </si>
  <si>
    <t>Fault resolution</t>
  </si>
  <si>
    <t>Retrieval of Metered Data</t>
  </si>
  <si>
    <t>Data Aggregator processes Metered Data</t>
  </si>
  <si>
    <t xml:space="preserve">Manual adjustments
</t>
  </si>
  <si>
    <t>Reference data</t>
  </si>
  <si>
    <t>Energisation status</t>
  </si>
  <si>
    <t>Revenue protection</t>
  </si>
  <si>
    <t>Retrieval and processing of Metered Data</t>
  </si>
  <si>
    <t xml:space="preserve">Notification of change to Metering Equipment </t>
  </si>
  <si>
    <t xml:space="preserve">Technical details quality </t>
  </si>
  <si>
    <t>Central aggregation and Trading Charges</t>
  </si>
  <si>
    <t>Aggregation Rules</t>
  </si>
  <si>
    <t>Payment default</t>
  </si>
  <si>
    <t>NETSO submissions</t>
  </si>
  <si>
    <t>SAA calculation</t>
  </si>
  <si>
    <t>ECVAA processes</t>
  </si>
  <si>
    <t>FAA processes</t>
  </si>
  <si>
    <t>Manual adjustments</t>
  </si>
  <si>
    <t>Metered  Volumes for Interconnector Users</t>
  </si>
  <si>
    <t>SVAA data processing</t>
  </si>
  <si>
    <t>A Volume Allocation Unit is registered incorrectly or not at all, such that the CDCA does not collect any or the relevant data</t>
  </si>
  <si>
    <t xml:space="preserve">This risk covers:
1. Registration of a new CVA VAU
2. Transfer of an existing site registered in SVA to CVA, or vice-versa
3. De-registration of a CVA VAU
This risk does not cover:
1. CDCA failing to load registration details
</t>
  </si>
  <si>
    <t>CVA Metering Equipment is installed,  programmed or maintained incorrectly including where Commissioning is performed incorrectly or not at all</t>
  </si>
  <si>
    <t>NA</t>
  </si>
  <si>
    <t>CVA Metered Data is not retrieved, or processed correctly, or at all, by the CDCA</t>
  </si>
  <si>
    <t>Changes to CVA Metering Equipment are not notified to CDCA</t>
  </si>
  <si>
    <t xml:space="preserve">1 - Volume Allocation Unit energised but not registered
2 - Volume Allocation Unit de-energised and Meters removed but still registered
3 -Volume Allocation Unit registered in CVA and SVA
4 - Incorrectly registering a non-Settlement Metering System 
5 - Registrant fails to update registration details when required (e.g. a new circuit added)
</t>
  </si>
  <si>
    <t>A fault with CVA Metering Equipment is not resolved, such that Metered Data is recorded incorrectly or cannot be retrieved</t>
  </si>
  <si>
    <t xml:space="preserve">1 - CDCA does not raise flags required by the relevant CoPs and relevant BSCP as fault alerts 
2 - Registrant, MOA does not act on the fault alerts within BSC timescales or instruction on action flows, or unreasonably delays resolution
3 - Site access issues (hard to access sites (e.g. nuclear site), Equipment Owner or customer not providing access, weather condition &amp; site safety)
4 - Fault information not transferred on Change of Agent </t>
  </si>
  <si>
    <t>Assumes fault has been identified through a BSC process or otherwise.
No formal BSCP06 process to transfer outstanding fault details</t>
  </si>
  <si>
    <t>CVA Metering System technical details are created incorrectly</t>
  </si>
  <si>
    <t>CVA reference data is not created or transferred correctly, or at all</t>
  </si>
  <si>
    <t>1 - Licenced Distribution System Operators (LDSO) not creating or providing compliant reference data e.g. Line Loss Factors (LLF), Transmission Loss Factor (TLF)
2 - BSCCo creating the Network Mapping Statement incorrectly?
3 - CDCA uses incorrect reference data (e.g. LLF, TLF, CALF, GC, DC)
4 - Market Index Data Provider does not provide or provides incorrect Market Index Data
5 - BM Data (BMRA)</t>
  </si>
  <si>
    <t xml:space="preserve">Risk covers:
Line Loss Factors,
Transmission Loss Factors/Multipliers
MIDP is only used for a sub-set of settlement Periods in a day
</t>
  </si>
  <si>
    <t>Aggregation Rules in CDCA are incorrect such that CVA Metered Data is not correctly aggregated and the energy volumes required for Settlement are incorrect or missing</t>
  </si>
  <si>
    <t>1 - Registrant creates Aggregation Rule incorrectly, including incorrect or missing LLFs
2 - CDCA manually inputing Aggregation Rules incorrectly
3 - Changes on site not reflected in Aggregation Rule</t>
  </si>
  <si>
    <t xml:space="preserve">Unlikely that Aggregation Rules would be missing because CDCA software cannot validate without Aggregation Rule present, more likely to be incorrect. </t>
  </si>
  <si>
    <t>ELEXON do not approve site Energisation until Registrations are completed including Aggregation Rules.  
CDCA reviews all Aggregation Rules to check they are complete, submitted by an authorised person and the relevant Metering System is registered on/before the effective from date.</t>
  </si>
  <si>
    <t>Trading Parties do not or are unable to pay Trading Charges fully or at all, such that it triggers an Event of Default</t>
  </si>
  <si>
    <t>Default funding by other Trading Parties</t>
  </si>
  <si>
    <t>1 - Higher exposure to system prices (e.g. trading strategy, imbalance position)
2 -  Regulatory sanctions (e.g. ban on registering new customers / increasing direct debits)
3 - Unexpected reconciliation charges (e.g. through Final Reconcilation or Trading Disputes)
4 - Other industry costs (e.g. gas trading charge, Renewables Obligation)</t>
  </si>
  <si>
    <t>Credit Cover
FAA payment monitoring</t>
  </si>
  <si>
    <t>Trading Parties</t>
  </si>
  <si>
    <t>NETSO does not submit or submits incorrect Settlement data</t>
  </si>
  <si>
    <t>Erroneous System Price or Trading Charges</t>
  </si>
  <si>
    <t>Limited validation can be performed by BSCCo on NETSO data
Risk covers:
1 - Bid Offer Acceptance data
2 - BM Unit Applicable Balancing Services Volume
3 - Balancing Services Adjustment Data
4 - Non-BM STOR Instruction Volume
5 - Demand Side Balancing Reserve Instruction Volume
6 - Final Physical Notification
7 - Buy Price Price Adjustment
8 - Balancing Services Adjustment Cost
9 - Loss of Load Probability
The risk does not cover non-NETSO provided data</t>
  </si>
  <si>
    <t>Software controls</t>
  </si>
  <si>
    <t>The SAA's calculations and processing are incorrect or use incorrect data</t>
  </si>
  <si>
    <t>Erroneous Trading Charges</t>
  </si>
  <si>
    <t>This risk covers:
Credit
Reporting DUoS and TNUoS
MIDS and BSAD data
Non-BSC impacts on EMRS, traders and BMRS user</t>
  </si>
  <si>
    <t>The ECVAA does not carry out processes correctly, such that output files are inaccurate</t>
  </si>
  <si>
    <t xml:space="preserve">1 - ECVAA sends incorrect Aggregate Energy Contract Volumes to the SAA
2 - ECVAA does not manually set the Credit Default Authorisation Flag correctly resulting in incorrect Volume Notification rejection and refusal
3 - ECVAA does not manually remove any ECVN/MVRN for a Defaulting Party following BSCCo instruction
4 - ECVAA manually enters re-submission values incorrectly </t>
  </si>
  <si>
    <t>The FAA does not accurately process Trading Charges or calculate ad-hoc charges correctly, such that Advice Notes are incorrect</t>
  </si>
  <si>
    <t>1 - FAA system (FTS) incorrectly processes SAA input files
2 - FAA incorrectly calculates Default Funding Shares
3 - FAA incorrectly calculates Extra-Settlement Determination
4 - FAA incorrectly calculates Quarterly Interest
5 - FAA incorrectly creates Payment Calendar</t>
  </si>
  <si>
    <t>Risk covers:
Payment Calculation,
Default Funding Share Amounts,
Payment Calendar,
Interest charges,
Ad-Hoc Trading Charges (ESDs),
Advice Notes,
Payment Default calculations</t>
  </si>
  <si>
    <t>Manual adjustments to CVA Metered Data are not completed correctly, or at all</t>
  </si>
  <si>
    <t xml:space="preserve">1 - Registrant does not direct manual adjustments in authorised situations (e.g. Trading Disputes)
2 - Central Data Collection Agent does not action request for manual adjustment
3 - Manual adjustment volume is calculated incorrectly
4 - Manual adjustment applied or allocated incorrectly </t>
  </si>
  <si>
    <t>Risk covers:
Demand control (voluntary/involuntary), 
Independent Aggregators (Virtual Lead Parties),
Peer-Peer provisions,
Metered data corrections
This risk does not cover:
non-BAU processes</t>
  </si>
  <si>
    <t xml:space="preserve">An Interconnector Administrator does not submit, or submits inaccurate BM Unit Metered Volume data </t>
  </si>
  <si>
    <t>SVCA</t>
  </si>
  <si>
    <t>1 - Interconnector Administrator failing to submit data e.g. system/network outage or delay in IA counterparty validating Interconnector Deemed Metered Volume (IDMV) data.
2 - Interconnector Administrator submits errorneous files to the SAA  (e.g. de-registered BM Units / incorrect file sequence numbering / file structure issues)
3 - Not performing or completing  Qualification</t>
  </si>
  <si>
    <t>The SVAA does not process or transfer the correct data or does not use approved default data.</t>
  </si>
  <si>
    <t>Erroneous, missing  or Default data in Settlement</t>
  </si>
  <si>
    <t>1 - SVAA incorrectly adjust Settlement data at the DF run 
2 - SVAA uses incorrect reference data e.g. SVAA does not use right LLF / VAR calendar / excludes DA from standing table / GSP Group Take data / MDD / uses incorrect profile data
3 - SVAA system outage e.g. causing default data not to be processed or processed late
4 - SVAA incorrectly process data e.g. including VAR run and other post-validation checks / DA file incorrect or failed validation / incorrectly calculating Daily Profile Production
5 - SVAA sending incorrect or not sending at all SAA-I007 data to the SAA</t>
  </si>
  <si>
    <t>Risk covers:
Timetabled Reconciliation Volume Allocation Run(s) for a Settlement Day (post Initial Volume Allocation Run)</t>
  </si>
  <si>
    <r>
      <t>Relies on input data from all DAs which can contain errors</t>
    </r>
    <r>
      <rPr>
        <sz val="11"/>
        <color rgb="FF000000"/>
        <rFont val="Calibri"/>
        <family val="2"/>
        <scheme val="minor"/>
      </rPr>
      <t xml:space="preserve"> </t>
    </r>
  </si>
  <si>
    <t>2 - Minor - Potential financial impact of between £500k and £2m</t>
  </si>
  <si>
    <t>3 - Moderate - Potential financial impact of between £2m and £10m</t>
  </si>
  <si>
    <t>4 - Major - Potential financial impact of between £10m and £25m</t>
  </si>
  <si>
    <t>5 - Extreme – Potential financial impact £25m or more</t>
  </si>
  <si>
    <t>1 - Incidental - Potential financial impact of less than £500k</t>
  </si>
  <si>
    <t>M</t>
  </si>
  <si>
    <t>L</t>
  </si>
  <si>
    <t>H</t>
  </si>
  <si>
    <r>
      <t>1 - Licenced Distribution System Operators (LDSO) not creating or providing compliant Line Loss Factors (LLF) annually and mid-year
2 - Meter Operators and Data Collectors not sending LDSOs necessary information for use in LLF creation</t>
    </r>
    <r>
      <rPr>
        <sz val="11"/>
        <color theme="1"/>
        <rFont val="Calibri"/>
        <family val="2"/>
        <scheme val="minor"/>
      </rPr>
      <t xml:space="preserve">
3 - Profiling Administrator creates Profile information using inaccurate information
4 - Suppliers do not acquire and submit required data to the Profiling Administrator
5 - Market Domain Data (MDD) created incorrectly (inaccurate information is provided or information is applied incorrectly)</t>
    </r>
  </si>
  <si>
    <t>Notification of changes to Metering Equipment</t>
  </si>
  <si>
    <t>SVA metered data is not retrieved, such that the proportion of estimated data being used in Settlement contributes to performance standards not being met</t>
  </si>
  <si>
    <t>Processing of metered data</t>
  </si>
  <si>
    <t>Data Aggregator processing</t>
  </si>
  <si>
    <t>Manual adjustments to metered data are not completed correctly, or at all</t>
  </si>
  <si>
    <t>Revenue Protection processes are not managed sufficiently, such that unrecorded energy volumes are excluded from Settlement</t>
  </si>
  <si>
    <t>Retrieval and processing of metered data</t>
  </si>
  <si>
    <t>CVA metered data is not retrieved, or processed correctly, or at all, by the CDCA</t>
  </si>
  <si>
    <r>
      <t>This risk covers adjustments to amend energy volumes in permitted exceptional cases:
- Gross Volume Corrections
- dummy Meter exchanges
- Erroneous Transfer
- Long Term Vacant
- Demand Disconnection
- other metered data corrections
For BAU processing see risk Processing of metered data</t>
    </r>
    <r>
      <rPr>
        <sz val="11"/>
        <color theme="1"/>
        <rFont val="Calibri"/>
        <family val="2"/>
        <scheme val="minor"/>
      </rPr>
      <t>.</t>
    </r>
  </si>
  <si>
    <t>1 - National Electricity Transmission System Operator (NETSO) system outages 
2 - Changes to systems implemented incorrectly or not at all
3 - Incorrect flagging of balancing actions (e.g. failure to flag an action for system reasons)
4 - Erroneously accepting a Bid or Offer
5 - Files provided are incomplete (e.g. partial BSAD data)</t>
  </si>
  <si>
    <r>
      <rPr>
        <b/>
        <sz val="11"/>
        <color theme="1"/>
        <rFont val="Calibri"/>
        <family val="2"/>
        <scheme val="minor"/>
      </rPr>
      <t>BSCP508 Supplier Volume Allocation Agent</t>
    </r>
    <r>
      <rPr>
        <sz val="11"/>
        <color theme="1"/>
        <rFont val="Calibri"/>
        <family val="2"/>
        <scheme val="minor"/>
      </rPr>
      <t xml:space="preserve">
 - 3.3 Timetabled Reconciliation Volume Allocation Run(s)</t>
    </r>
  </si>
  <si>
    <r>
      <t xml:space="preserve"> - Risk Evaluation Methodology - </t>
    </r>
    <r>
      <rPr>
        <sz val="11"/>
        <color rgb="FF0070C0"/>
        <rFont val="Calibri"/>
        <family val="2"/>
        <scheme val="minor"/>
      </rPr>
      <t>https://www.elexon.co.uk/reference/performance-assurance/performance-assurance-processes/</t>
    </r>
  </si>
  <si>
    <t>Risk covers:
Change of Supplier / Agent,
New connection,
Change of Measurement Class
This risk does not cover:
Meter Administrators or UMSOs not included (see UMS risk 011)
Notification of DC Id to DA (see risk 004)
Supplier ID (see risk 002)</t>
  </si>
  <si>
    <t>This assumes the Supplier has appointed the Data Aggregator (see risk 014 Agent Appointments) 
The Data Aggregator may not have been instructed by the Supplier Meter Registration Service</t>
  </si>
  <si>
    <t>1 - SAA system does not perform the Trading Charge calculation in line with the BSC
2 - Uses incorrect CDCA/SVAA/IA metered volumes or  MIDP/BMRA/NETSO data which passes validation
3- SAA fails to create Settlement Calendar accurately</t>
  </si>
  <si>
    <t>This risk covers:
Meter installation
Meter exchange
Meter removal
Measurement Transformer change
This risk does not cover:
Change of Energisation Status or change to Unmetered Supplies inventories
Transfer of Meter Technical Details on a COA (including those concurrent with COS)
Disconnections (see risk 016 for disconnections)
Volume of Smart Meter installations and configurations may lead to increase in incorrect configurations.</t>
  </si>
  <si>
    <t>Supplier   
non-Performance Assurance Parties</t>
  </si>
  <si>
    <t>Licenced Distribution System Operator   
Meter Operator Agent   
non-Performance Assurance Parties</t>
  </si>
  <si>
    <t>Licenced Distribution System Operator   
Meter Operator Agent   
Data Collector   
non-Performance Assurance Parties</t>
  </si>
  <si>
    <t>Meter Operator Agent   
Licenced Distribution System Operator</t>
  </si>
  <si>
    <t xml:space="preserve">Meter Operator Agent   
Data Collector   
Supplier   </t>
  </si>
  <si>
    <t xml:space="preserve">Meter Operator Agent   
Supplier   </t>
  </si>
  <si>
    <t xml:space="preserve">Data Collector   
Supplier   
Meter Operator Agent   </t>
  </si>
  <si>
    <t xml:space="preserve">Data Collector   
Meter Operator Agent   
Supplier   
Licenced Distribution System Operator   </t>
  </si>
  <si>
    <t xml:space="preserve">Supplier   
Data Collector   
Meter Operator   </t>
  </si>
  <si>
    <t xml:space="preserve">Data Collector   
Supplier   
Data Aggregator   </t>
  </si>
  <si>
    <t xml:space="preserve">Data Aggregator   
non-Performance Assurance Parties   </t>
  </si>
  <si>
    <t xml:space="preserve">Supplier   
Data Aggregator   </t>
  </si>
  <si>
    <t xml:space="preserve">Data Collector   
Supplier   </t>
  </si>
  <si>
    <t xml:space="preserve">Meter Operator Agent   
Licenced Distribution System Operator   
Supplier   </t>
  </si>
  <si>
    <t xml:space="preserve">Supplier   
Data Collector   
Data Aggregator   </t>
  </si>
  <si>
    <t xml:space="preserve">Supplier   
Data Collector   </t>
  </si>
  <si>
    <t xml:space="preserve">Supplier   
Data Collector   
Data Aggregator   
Meter Operator Agent   </t>
  </si>
  <si>
    <t xml:space="preserve">Supplier   
Data Aggregator   
non-Performance Assurance Parties   </t>
  </si>
  <si>
    <t xml:space="preserve">Data Collector   
Supplier   
Data Aggregator   
non-Performance Assurance Parties   </t>
  </si>
  <si>
    <t xml:space="preserve">Licenced Distribution System Operator   
Meter Operator Agent   
Supplier   
non-Performance Assurance Parties   </t>
  </si>
  <si>
    <t xml:space="preserve">Supplier   </t>
  </si>
  <si>
    <t xml:space="preserve">non-Performance Assurance Parties   </t>
  </si>
  <si>
    <t xml:space="preserve">Registrant   
Licensed Distribution System Operator   
CVA Meter Operator Agent   </t>
  </si>
  <si>
    <t>non-Performance Assurance Parties</t>
  </si>
  <si>
    <t xml:space="preserve">Registrant   
Licensed Distribution System Operator   
CVA Meter Operator Agent   
non-Performance Assurance Parties   </t>
  </si>
  <si>
    <t xml:space="preserve">Licensed Distribution System Operator   
CVA Meter Operator Agent   
non-Performance Assurance Parties   </t>
  </si>
  <si>
    <t xml:space="preserve">CVA Meter Operator Agent   
non-Performance Assurance Parties   </t>
  </si>
  <si>
    <t xml:space="preserve">Registrant   
Licensed Distribution System Operator   
non-Performance Assurance Parties   </t>
  </si>
  <si>
    <t xml:space="preserve">Registrant   
Licensed Distribution System Operator   </t>
  </si>
  <si>
    <t xml:space="preserve">Licensed Distribution System Operator   
non-Performance Assurance Parties   </t>
  </si>
  <si>
    <t>Registrant   
non-Performance Assurance Parties</t>
  </si>
  <si>
    <t>PARMS Serial Standard SP08
Error and Failure Resolution (EFR) corrective action plans</t>
  </si>
  <si>
    <t>BSC Audit Issues
Trading Disputes
Material Error Monitoring  - EAC/AA analysis
Genuine negative advances in Large EAC/AA and NHHDA Aggregation Log</t>
  </si>
  <si>
    <t>BSC Audit issues
Technical Assurance of Metering non-compliances
Trading Disputes
Line Loss Factor Audit</t>
  </si>
  <si>
    <r>
      <rPr>
        <b/>
        <sz val="11"/>
        <color theme="1"/>
        <rFont val="Calibri"/>
        <family val="2"/>
        <scheme val="minor"/>
      </rPr>
      <t>DTN data flows:</t>
    </r>
    <r>
      <rPr>
        <sz val="11"/>
        <color theme="1"/>
        <rFont val="Calibri"/>
        <family val="2"/>
        <scheme val="minor"/>
      </rPr>
      <t xml:space="preserve">
D0095 - Non Half Hourly Data Aggregation Exception Report 
D0235 - Half Hourly Aggregation Exception Report
Analysis of DTN data flows, volumes of exceptions per category</t>
    </r>
  </si>
  <si>
    <t>Information from UK Power, OFGEM, and UK Newspapers</t>
  </si>
  <si>
    <t>Technical Assurance of Metering analysis 
Trading Disputes
Central Data Collection Agent database</t>
  </si>
  <si>
    <t>Central Data Collection Agent Fault Log Analysis</t>
  </si>
  <si>
    <t>BSC Audit issues
Trading Disputes
Line Loss Factor Audit</t>
  </si>
  <si>
    <t xml:space="preserve">Trading disputes
Technical Assurance of Metering analysis
BSC Audit Issues
</t>
  </si>
  <si>
    <t>Trading disputes
Manifest errors
System Balance Price analysis</t>
  </si>
  <si>
    <t xml:space="preserve">Service Level Failures - SAA01 </t>
  </si>
  <si>
    <t>Service Level Failures - ECVAA01 &amp; ECVAA02</t>
  </si>
  <si>
    <t xml:space="preserve">Service Levels Failures - FAA01 &amp; FAA02 </t>
  </si>
  <si>
    <t xml:space="preserve">Central Data Collection Agent data analysis
</t>
  </si>
  <si>
    <t>Interconnector Deemed Metered Volume Resubmissions</t>
  </si>
  <si>
    <t>SVAA Defaults</t>
  </si>
  <si>
    <t>Central Data Collection Agent validation process</t>
  </si>
  <si>
    <r>
      <t xml:space="preserve">Optional end-to-end testing for new market entrants.
CVA qualification process.
</t>
    </r>
    <r>
      <rPr>
        <b/>
        <sz val="11"/>
        <color theme="1"/>
        <rFont val="Calibri"/>
        <family val="2"/>
        <scheme val="minor"/>
      </rPr>
      <t>BSCP04</t>
    </r>
    <r>
      <rPr>
        <sz val="11"/>
        <color theme="1"/>
        <rFont val="Calibri"/>
        <family val="2"/>
        <scheme val="minor"/>
      </rPr>
      <t xml:space="preserve"> - SAA to notify BSCCo 3WD following the Settlement Day.
BSCCo data validation post II Run changes
SAA data validation</t>
    </r>
  </si>
  <si>
    <t>ELEXON payment calendar approval process
Requirements in Service Descriptions and User Requirement Specification which are supported by Service Provider contractual obligations</t>
  </si>
  <si>
    <t xml:space="preserve">BSC change code validation process
Requirements in Service Descriptions and User Requirement Specification which are supported by Service Provider contractual obligations
</t>
  </si>
  <si>
    <t>Volume Allocation Run timetable used by SVAA
Late Supplier Purchase Matrices / SVAA report
Data sent to SVAA in D0265 -  Line Loss Factor Data File
ELEXON data is audited prior to submission to SVAA.</t>
  </si>
  <si>
    <t>D0170 - Request for Metering System Related Details processing
D0300 - Disputed Readings or Missing Readings on Change of Supplier processing
The Underpin process - Supplier can provide meter read history in some circumstances</t>
  </si>
  <si>
    <t>D0010 - Meter Reading Data Validation 
D0012 - Confirmation of the Inclusion of the Metering Point in the Reading Schedules
D0019 - Metering System EAC/AA Data Validations
D0022 - Estimated Half Hourly Data Report
D0095 - Non Half Hourly Data Aggregation Exception Report processing</t>
  </si>
  <si>
    <t xml:space="preserve">The Underpin process - Supplier can provide meter read history in some circumstances
Use of Point of Sale readings
NOSI Flow in cases where no initial change of supplier reading is available
D0001 - Request Metering System Investigation
D0004 - Notification of Failure to Obtain Reading
D0012 - Confirmation of the Inclusion of the Metering Point in the Reading Schedules
D0019 - Metering System EAC/AA Data Validations
D0170 - Request for Metering System Related Details 
D0300 - Disputed Readings or Missing Readings on Change of Supplier
D0310 - Notification of Failure to Load or Receive Metering System Settlement Details when there is a change of SSC or a New Connection
</t>
  </si>
  <si>
    <t xml:space="preserve">HHDC validation processes:
    Meter Advance Reconciliations (MARs)
    CoP required Meter alarm flags
    Proving Tests
    Complex Site Validation Test
    Automatic remote clock trimming (as required by BSCP 502)
    Reverse run flag
    Phase failure flags
Fault Investigation process 
Site visits, including (bi)annual check and Site Visit Report (BSCP502) for MC 'C' meters
D0001 - Request Metering System Investigation
D0004 - Notification of Failure to Obtain Reading 
D0005 - Instruction on Action
D0136 - Report to Supplier of Possible Irregularity 
D0238 - Request and Information for Revenue Protection Investigation </t>
  </si>
  <si>
    <t>Audit logs of Gross Volume Correction and dummy meter exchanges analysis for Long Term Vacant sites
NHHDA Aggregation Log
D0004 - Notification of Failure to Obtain Reading
D0019 - Metering System EAC/AA Data
D0136 - Report to Supplier of Possible Irregularity</t>
  </si>
  <si>
    <t>The Current Data Aggregator will accept data from any Data Collector appointed during the Supplier Registration, preference given to actual data in the first instance and then data from the later appointed agent
D0004 - Notification of Failure to Obtain Reading to Supplier
D0023 - Failed Instructions  
D0095 - Non Half Hourly Aggregation Exception Report
D0204 - Selective or Full Refresh of MPAS Details
D0235 - Half Hourly Aggregation Exception Report 
D0261 - Rejection of Agent Appointment</t>
  </si>
  <si>
    <t xml:space="preserve">The Supplier Volume Allocation Agent reports missing Supplier Purchase Matrices (SPM) to Data Aggregators
D0002 -  Fault Resolution Report or Request for Decision on Further Action
D0004 - Notification of Failure to Obtain Reading
D0095  - Non Half Hourly Data Aggregation Exception Report 
D0203 - Rejection of Changes to Metering Point Details to support correction
D0204 - Selective or Full Refresh of MPAS Details
D0300 - Disputed Readings or Missing Readings on Change of Supplier
D0310 - Notification of Failure to load or receive Metering System Settlement Details source of additional information </t>
  </si>
  <si>
    <t xml:space="preserve">BSCP04 BM Unit Metered Volumes for Interconnector Users
</t>
  </si>
  <si>
    <r>
      <t>BSC Section S Supplier Volume Allocation</t>
    </r>
    <r>
      <rPr>
        <sz val="11"/>
        <color theme="1"/>
        <rFont val="Calibri"/>
        <family val="2"/>
        <scheme val="minor"/>
      </rPr>
      <t xml:space="preserve"> 
4.1.1</t>
    </r>
    <r>
      <rPr>
        <b/>
        <sz val="11"/>
        <color theme="1"/>
        <rFont val="Calibri"/>
        <family val="2"/>
        <scheme val="minor"/>
      </rPr>
      <t xml:space="preserve"> - </t>
    </r>
    <r>
      <rPr>
        <sz val="11"/>
        <color theme="1"/>
        <rFont val="Calibri"/>
        <family val="2"/>
        <scheme val="minor"/>
      </rPr>
      <t>Obligation on the SVAA to send daily profile co-efficients</t>
    </r>
    <r>
      <rPr>
        <b/>
        <sz val="11"/>
        <color theme="1"/>
        <rFont val="Calibri"/>
        <family val="2"/>
        <scheme val="minor"/>
      </rPr>
      <t xml:space="preserve">
BSCP508 Supplier Volume Allocation Agent
BSCP128 Appendix 6 CVA Long and Short Format data files</t>
    </r>
  </si>
  <si>
    <r>
      <rPr>
        <b/>
        <sz val="11"/>
        <color theme="1"/>
        <rFont val="Calibri"/>
        <family val="2"/>
        <scheme val="minor"/>
      </rPr>
      <t>BSC Section P</t>
    </r>
    <r>
      <rPr>
        <sz val="11"/>
        <color theme="1"/>
        <rFont val="Calibri"/>
        <family val="2"/>
        <scheme val="minor"/>
      </rPr>
      <t xml:space="preserve"> </t>
    </r>
    <r>
      <rPr>
        <b/>
        <sz val="11"/>
        <color theme="1"/>
        <rFont val="Calibri"/>
        <family val="2"/>
        <scheme val="minor"/>
      </rPr>
      <t xml:space="preserve">Energy Contract Volume and Metered Volume Reallocations </t>
    </r>
  </si>
  <si>
    <r>
      <rPr>
        <b/>
        <sz val="11"/>
        <color theme="1"/>
        <rFont val="Calibri"/>
        <family val="2"/>
        <scheme val="minor"/>
      </rPr>
      <t>BSC Section T</t>
    </r>
    <r>
      <rPr>
        <sz val="11"/>
        <color theme="1"/>
        <rFont val="Calibri"/>
        <family val="2"/>
        <scheme val="minor"/>
      </rPr>
      <t xml:space="preserve"> </t>
    </r>
    <r>
      <rPr>
        <b/>
        <sz val="11"/>
        <color theme="1"/>
        <rFont val="Calibri"/>
        <family val="2"/>
        <scheme val="minor"/>
      </rPr>
      <t>Settlement Trading Charges
BSC Section U Provisions Relating to Settlement</t>
    </r>
  </si>
  <si>
    <r>
      <rPr>
        <b/>
        <sz val="11"/>
        <color theme="1"/>
        <rFont val="Calibri"/>
        <family val="2"/>
        <scheme val="minor"/>
      </rPr>
      <t>Section R Collection and Aggregation of Meter Data from CVA Metering Systems</t>
    </r>
    <r>
      <rPr>
        <sz val="11"/>
        <color theme="1"/>
        <rFont val="Calibri"/>
        <family val="2"/>
        <scheme val="minor"/>
      </rPr>
      <t xml:space="preserve">
3.4 Validation of Aggregation Rules</t>
    </r>
  </si>
  <si>
    <r>
      <rPr>
        <b/>
        <sz val="11"/>
        <color theme="1"/>
        <rFont val="Calibri"/>
        <family val="2"/>
        <scheme val="minor"/>
      </rPr>
      <t>BSC Section K Classification and Registration of Metering Systems and BM Units</t>
    </r>
    <r>
      <rPr>
        <sz val="11"/>
        <color theme="1"/>
        <rFont val="Calibri"/>
        <family val="2"/>
        <scheme val="minor"/>
      </rPr>
      <t xml:space="preserve">
Market Index Definition Statement</t>
    </r>
  </si>
  <si>
    <r>
      <rPr>
        <b/>
        <sz val="11"/>
        <color theme="1"/>
        <rFont val="Calibri"/>
        <family val="2"/>
        <scheme val="minor"/>
      </rPr>
      <t>BSC Section R Collection and Aggregation of Meter Data from CVA Metering Systems</t>
    </r>
    <r>
      <rPr>
        <sz val="11"/>
        <color theme="1"/>
        <rFont val="Calibri"/>
        <family val="2"/>
        <scheme val="minor"/>
      </rPr>
      <t xml:space="preserve">
1.4 - Requirements for Data Collection</t>
    </r>
  </si>
  <si>
    <t>Section L Metering</t>
  </si>
  <si>
    <t>BSC Section K Classification and Registation of Metering Systems and BM Units</t>
  </si>
  <si>
    <r>
      <rPr>
        <b/>
        <sz val="11"/>
        <color theme="1"/>
        <rFont val="Calibri"/>
        <family val="2"/>
        <scheme val="minor"/>
      </rPr>
      <t>BSCP504 Non Half Hourly Data Collection for SVA Metering Systems Registered in SMRS</t>
    </r>
    <r>
      <rPr>
        <sz val="11"/>
        <color theme="1"/>
        <rFont val="Calibri"/>
        <family val="2"/>
        <scheme val="minor"/>
      </rPr>
      <t xml:space="preserve">
 - 3.6 Revenue Protection
 - 4.1 Site visit checks
</t>
    </r>
    <r>
      <rPr>
        <b/>
        <sz val="11"/>
        <color theme="1"/>
        <rFont val="Calibri"/>
        <family val="2"/>
        <scheme val="minor"/>
      </rPr>
      <t>BSCP502 Half Hourly Data Collection for SVA Metering Systems Registered in SMRS</t>
    </r>
    <r>
      <rPr>
        <sz val="11"/>
        <color theme="1"/>
        <rFont val="Calibri"/>
        <family val="2"/>
        <scheme val="minor"/>
      </rPr>
      <t xml:space="preserve">
 - 4.1.8 Site visit checks
 - 4.2 &amp; 4.12 Data estimation</t>
    </r>
  </si>
  <si>
    <r>
      <rPr>
        <b/>
        <sz val="11"/>
        <color theme="1"/>
        <rFont val="Calibri"/>
        <family val="2"/>
        <scheme val="minor"/>
      </rPr>
      <t>BSCP502 Half Hourly Data Collection for SVA Metering Systems Registered in SMRS</t>
    </r>
    <r>
      <rPr>
        <sz val="11"/>
        <color theme="1"/>
        <rFont val="Calibri"/>
        <family val="2"/>
        <scheme val="minor"/>
      </rPr>
      <t xml:space="preserve">
 - 3.4.2 Investigate inconsistencies
</t>
    </r>
    <r>
      <rPr>
        <b/>
        <sz val="11"/>
        <color theme="1"/>
        <rFont val="Calibri"/>
        <family val="2"/>
        <scheme val="minor"/>
      </rPr>
      <t>BSCP503 Half Hourly Data Aggregation for SVA Metering Systems Registered in SMRS</t>
    </r>
    <r>
      <rPr>
        <sz val="11"/>
        <color theme="1"/>
        <rFont val="Calibri"/>
        <family val="2"/>
        <scheme val="minor"/>
      </rPr>
      <t xml:space="preserve">
 - 3.4.2 Perform aggregation run
 - 4.7 Reporting and data entry
</t>
    </r>
    <r>
      <rPr>
        <b/>
        <sz val="11"/>
        <color theme="1"/>
        <rFont val="Calibri"/>
        <family val="2"/>
        <scheme val="minor"/>
      </rPr>
      <t>BSCP504 Non Half Hourly Data Collection for SVA Metering Systems Registered in SMRS</t>
    </r>
    <r>
      <rPr>
        <sz val="11"/>
        <color theme="1"/>
        <rFont val="Calibri"/>
        <family val="2"/>
        <scheme val="minor"/>
      </rPr>
      <t xml:space="preserve">
 - 3.3.11. Calculate AA/EAC Values and send to NHHDA and Supplier
</t>
    </r>
    <r>
      <rPr>
        <b/>
        <sz val="11"/>
        <color theme="1"/>
        <rFont val="Calibri"/>
        <family val="2"/>
        <scheme val="minor"/>
      </rPr>
      <t>BSCP505 Non Half Hourly Data Aggregation for SVA Metering Systems Registered in SMRS</t>
    </r>
    <r>
      <rPr>
        <sz val="11"/>
        <color theme="1"/>
        <rFont val="Calibri"/>
        <family val="2"/>
        <scheme val="minor"/>
      </rPr>
      <t xml:space="preserve">
 - 1.6 Exception management
 - 3.3.2 Data aggregation run
 - 3.3.3 NHHDA investigates inconsistencies
 - 4.4.2 Instruction processing</t>
    </r>
  </si>
  <si>
    <r>
      <rPr>
        <b/>
        <sz val="11"/>
        <color theme="1"/>
        <rFont val="Calibri"/>
        <family val="2"/>
        <scheme val="minor"/>
      </rPr>
      <t>BSCP502 Half Hourly Data Collection for SVA Metering Systems Registered in SMRS</t>
    </r>
    <r>
      <rPr>
        <sz val="11"/>
        <color theme="1"/>
        <rFont val="Calibri"/>
        <family val="2"/>
        <scheme val="minor"/>
      </rPr>
      <t xml:space="preserve">
 - 3.3.3 / 3.3.4 Energisation / De-energisation
 - 3.3.9 / 3.3.10 Energise / De-energise feeder
 - 4.1.8 Site visit checks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- 3.3.3 / 3.3.4 Energisation / De-energisation
 - 4.1 Site visit checks
</t>
    </r>
    <r>
      <rPr>
        <b/>
        <sz val="11"/>
        <color theme="1"/>
        <rFont val="Calibri"/>
        <family val="2"/>
        <scheme val="minor"/>
      </rPr>
      <t xml:space="preserve">BSCP514 SVA Meter Operations for Metering Systems Registered in SMRS
</t>
    </r>
    <r>
      <rPr>
        <sz val="11"/>
        <color theme="1"/>
        <rFont val="Calibri"/>
        <family val="2"/>
        <scheme val="minor"/>
      </rPr>
      <t xml:space="preserve"> - 2.3 Metering obligations
 - 2.4 Interface to Other Party Agents and Suppliers
 - 5.2.2 &amp; 6.2.2 New connection installation
 - 5.3 &amp; 6.3 Metering activities
 - 7 Change of Measurement Class
</t>
    </r>
    <r>
      <rPr>
        <b/>
        <sz val="11"/>
        <color theme="1"/>
        <rFont val="Calibri"/>
        <family val="2"/>
        <scheme val="minor"/>
      </rPr>
      <t xml:space="preserve">BSCP515 Licenced Distribution
</t>
    </r>
    <r>
      <rPr>
        <sz val="11"/>
        <color theme="1"/>
        <rFont val="Calibri"/>
        <family val="2"/>
        <scheme val="minor"/>
      </rPr>
      <t xml:space="preserve"> - 3.5 / 3.6 Energisation / De-energisation
 - 3.7 Disconnection</t>
    </r>
  </si>
  <si>
    <r>
      <t xml:space="preserve">BSCP128 Appendix 8 SVA Summary Report
</t>
    </r>
    <r>
      <rPr>
        <sz val="11"/>
        <color theme="1"/>
        <rFont val="Calibri"/>
        <family val="2"/>
        <scheme val="minor"/>
      </rPr>
      <t>Production, Submission, Audit and Approval of Line Loss Factors</t>
    </r>
    <r>
      <rPr>
        <b/>
        <sz val="11"/>
        <color theme="1"/>
        <rFont val="Calibri"/>
        <family val="2"/>
        <scheme val="minor"/>
      </rPr>
      <t xml:space="preserve">
BSCP509 Appendix 2: MDD Change Request Entity Validation
BSCP510 The Provision of Sampling Data to the Profile Administrator
BSCP515 Licenced Distribution
</t>
    </r>
  </si>
  <si>
    <r>
      <rPr>
        <b/>
        <sz val="11"/>
        <color theme="1"/>
        <rFont val="Calibri"/>
        <family val="2"/>
        <scheme val="minor"/>
      </rPr>
      <t>BSC Section J Party Agents and Qualification Under the Code</t>
    </r>
    <r>
      <rPr>
        <sz val="11"/>
        <color theme="1"/>
        <rFont val="Calibri"/>
        <family val="2"/>
        <scheme val="minor"/>
      </rPr>
      <t xml:space="preserve">
 - 4 - Appointment and Replacement of Agents
 - 5 - Party responsibilities
 - 6 - Registration
</t>
    </r>
    <r>
      <rPr>
        <b/>
        <sz val="11"/>
        <color theme="1"/>
        <rFont val="Calibri"/>
        <family val="2"/>
        <scheme val="minor"/>
      </rPr>
      <t>BSCP502 Half Hourly Data Collection for SVA Metering Systems Registered in SMRS</t>
    </r>
    <r>
      <rPr>
        <sz val="11"/>
        <color theme="1"/>
        <rFont val="Calibri"/>
        <family val="2"/>
        <scheme val="minor"/>
      </rPr>
      <t xml:space="preserve">
 - 3.2.1 New connection
 - 3.2.3 &amp; 3.2.4 &amp; 3.2.7 change of Supplier and DC
 - 3.3 Change of Measurement Class
 - 3.3.5 Disconnection
</t>
    </r>
    <r>
      <rPr>
        <b/>
        <sz val="11"/>
        <color theme="1"/>
        <rFont val="Calibri"/>
        <family val="2"/>
        <scheme val="minor"/>
      </rPr>
      <t>BSCP504 Non Half Hourly Data Collection for SVA Metering Systems Registered in SMRS</t>
    </r>
    <r>
      <rPr>
        <sz val="11"/>
        <color theme="1"/>
        <rFont val="Calibri"/>
        <family val="2"/>
        <scheme val="minor"/>
      </rPr>
      <t xml:space="preserve">
 - 3.2.1 New connection
 - 3.2.3 &amp; 3.2.6 change of DC and Supplier
 - 3.3 Change of Measurement Class
 - 3.3.5 Disconnection
</t>
    </r>
    <r>
      <rPr>
        <b/>
        <sz val="11"/>
        <color theme="1"/>
        <rFont val="Calibri"/>
        <family val="2"/>
        <scheme val="minor"/>
      </rPr>
      <t>BSCP514 SVA Meter Operations for Metering Systems Registered in SMRS</t>
    </r>
    <r>
      <rPr>
        <sz val="11"/>
        <color theme="1"/>
        <rFont val="Calibri"/>
        <family val="2"/>
        <scheme val="minor"/>
      </rPr>
      <t xml:space="preserve">
 - 5.2 &amp; 6.2 Registration activities
 - 7 Change of Measurement Class</t>
    </r>
  </si>
  <si>
    <r>
      <rPr>
        <b/>
        <sz val="11"/>
        <color theme="1"/>
        <rFont val="Calibri"/>
        <family val="2"/>
        <scheme val="minor"/>
      </rPr>
      <t>BSCP504 Non Half Hourly Data Collection for SVA Metering Systems Registered in SMRS</t>
    </r>
    <r>
      <rPr>
        <sz val="11"/>
        <color theme="1"/>
        <rFont val="Calibri"/>
        <family val="2"/>
        <scheme val="minor"/>
      </rPr>
      <t xml:space="preserve">
 - 3.4.3 Compensating Crystallised Errors
 - 4.14 Gross Volume Correction</t>
    </r>
  </si>
  <si>
    <r>
      <rPr>
        <b/>
        <sz val="11"/>
        <color theme="1"/>
        <rFont val="Calibri"/>
        <family val="2"/>
        <scheme val="minor"/>
      </rPr>
      <t>BSCP502 Half Hourly Data Collection for SVA Metering Systems Registered in SMRS</t>
    </r>
    <r>
      <rPr>
        <sz val="11"/>
        <color theme="1"/>
        <rFont val="Calibri"/>
        <family val="2"/>
        <scheme val="minor"/>
      </rPr>
      <t xml:space="preserve">
 - 3.2.4 Change of DC
 - 3.2.7 Change of Supplier / DC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- 3.2.6 Change of Supplier 
 - Appendix 4.8 Historical data requirements</t>
    </r>
  </si>
  <si>
    <r>
      <rPr>
        <b/>
        <sz val="11"/>
        <color theme="1"/>
        <rFont val="Calibri"/>
        <family val="2"/>
        <scheme val="minor"/>
      </rPr>
      <t>BSCP503 Half Hourly Data Aggregation for SVA Metering Systems Registered in SMRS</t>
    </r>
    <r>
      <rPr>
        <sz val="11"/>
        <color theme="1"/>
        <rFont val="Calibri"/>
        <family val="2"/>
        <scheme val="minor"/>
      </rPr>
      <t xml:space="preserve">
 - 1.2 Users and responsibilities
 - 3.2 Interface to SMRS
 - 3.4 Aggregation activities
 - 4.1 Instruction file validation
 - 4.4 Aggregate consumption data
</t>
    </r>
    <r>
      <rPr>
        <b/>
        <sz val="11"/>
        <color theme="1"/>
        <rFont val="Calibri"/>
        <family val="2"/>
        <scheme val="minor"/>
      </rPr>
      <t>BSCP505 Non Half Hourly Data Aggregation for SVA Metering Systems Registered in SMRS</t>
    </r>
    <r>
      <rPr>
        <sz val="11"/>
        <color theme="1"/>
        <rFont val="Calibri"/>
        <family val="2"/>
        <scheme val="minor"/>
      </rPr>
      <t xml:space="preserve">
 - 1.2 Users and responsibilities
 - 3.2 Interface to SMRS
 - 3.3 Aggregation activities
 - 3.4 Instruction processing
 - 4.2 Data validation</t>
    </r>
  </si>
  <si>
    <r>
      <rPr>
        <b/>
        <sz val="11"/>
        <color theme="1"/>
        <rFont val="Calibri"/>
        <family val="2"/>
        <scheme val="minor"/>
      </rPr>
      <t xml:space="preserve">BSC Section L 
- </t>
    </r>
    <r>
      <rPr>
        <sz val="11"/>
        <color theme="1"/>
        <rFont val="Calibri"/>
        <family val="2"/>
        <scheme val="minor"/>
      </rPr>
      <t xml:space="preserve">2.4 Meter Technical Details
</t>
    </r>
    <r>
      <rPr>
        <b/>
        <sz val="11"/>
        <color theme="1"/>
        <rFont val="Calibri"/>
        <family val="2"/>
        <scheme val="minor"/>
      </rPr>
      <t>BSCP502 Half Hourly Data Collection for SVA Metering Systems Registered in SMRS</t>
    </r>
    <r>
      <rPr>
        <sz val="11"/>
        <color theme="1"/>
        <rFont val="Calibri"/>
        <family val="2"/>
        <scheme val="minor"/>
      </rPr>
      <t xml:space="preserve">
 - 3.2 New connections
 - 3.2.4 &amp; 3.2.7 Change of DC
 - 3.2.5 Change of MOA
 - 3.3 Change of Measurement Class
 - 4.9 Guide to Complex Sites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- 3.2.4 Change of MOA
 - 3.3 Change of Measurement Class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t>
    </r>
    <r>
      <rPr>
        <b/>
        <sz val="11"/>
        <color theme="1"/>
        <rFont val="Calibri"/>
        <family val="2"/>
        <scheme val="minor"/>
      </rPr>
      <t>BSCP550 Shared SVA Meter Arrangement of Half Hourly Import and Export Active Energy</t>
    </r>
    <r>
      <rPr>
        <sz val="11"/>
        <color theme="1"/>
        <rFont val="Calibri"/>
        <family val="2"/>
        <scheme val="minor"/>
      </rPr>
      <t xml:space="preserve">
 - 3.1 New Connection
 - 4.3 Allocation Schedules</t>
    </r>
  </si>
  <si>
    <r>
      <rPr>
        <b/>
        <sz val="11"/>
        <color theme="1"/>
        <rFont val="Calibri"/>
        <family val="2"/>
        <scheme val="minor"/>
      </rPr>
      <t>BSCP501 Supplier Meter Registration Service</t>
    </r>
    <r>
      <rPr>
        <sz val="11"/>
        <color theme="1"/>
        <rFont val="Calibri"/>
        <family val="2"/>
        <scheme val="minor"/>
      </rPr>
      <t xml:space="preserve">
3.2 &amp; 3.3. update of SMRS  /  3.4 &amp; 3.7 change of Supplier  /  3.5 change of DA
3.6 &amp; 3.10 new connection  /  3.8 SMRS refresh  /  3.9 meter removal
3.11 DA validation  /  4.3 data validation
</t>
    </r>
    <r>
      <rPr>
        <b/>
        <sz val="11"/>
        <color theme="1"/>
        <rFont val="Calibri"/>
        <family val="2"/>
        <scheme val="minor"/>
      </rPr>
      <t xml:space="preserve">BSCP502 Half Hourly Data Collection for SVA Metering Systems Registered in SMRS
</t>
    </r>
    <r>
      <rPr>
        <sz val="11"/>
        <color theme="1"/>
        <rFont val="Calibri"/>
        <family val="2"/>
        <scheme val="minor"/>
      </rPr>
      <t xml:space="preserve">3.2 registration, change of Supplier or DC  /  3.3 change of Measurement Class
</t>
    </r>
    <r>
      <rPr>
        <b/>
        <sz val="11"/>
        <color theme="1"/>
        <rFont val="Calibri"/>
        <family val="2"/>
        <scheme val="minor"/>
      </rPr>
      <t>BSCP504 Non Half Hourly Data Collection for SVA Metering Systems Registered in SMRS</t>
    </r>
    <r>
      <rPr>
        <sz val="11"/>
        <color theme="1"/>
        <rFont val="Calibri"/>
        <family val="2"/>
        <scheme val="minor"/>
      </rPr>
      <t xml:space="preserve">
3.2 registration  /  3.3 change Measurement Class, SSC and standing data
3.3.8 Withdrawal of reads  /  4.12 use of D0052</t>
    </r>
    <r>
      <rPr>
        <b/>
        <sz val="11"/>
        <color theme="1"/>
        <rFont val="Calibri"/>
        <family val="2"/>
        <scheme val="minor"/>
      </rPr>
      <t/>
    </r>
  </si>
  <si>
    <t>BSCCo acting as Transfer co-ordinator in the transfer of registration process between CVA and SVA.
BSCCo do not approve Volume Allocation Unit energisation until registrations are completed. 
Metering Status Exception Reports 
Certificate of disconnection (CVA)</t>
  </si>
  <si>
    <t>Reduced Settlement performance and increase in non-compliant processes, issues and errors. Increase in Credit Defaults, inability to pay Trading Charges, and other non-BSC Obligations.</t>
  </si>
  <si>
    <t>Normal distribution, narrow material range compared to other risks</t>
  </si>
  <si>
    <t>Normal distribution, wide material range compared to other risks</t>
  </si>
  <si>
    <t>Normal distribution, average material range compared to other risks</t>
  </si>
  <si>
    <t>Positively skewed distribution, average material range compared to other risks</t>
  </si>
  <si>
    <t>Positively skewed distribution, narrow material range compared to other risks</t>
  </si>
  <si>
    <t>Positively skewed distribution, wide material range compared to other risks</t>
  </si>
  <si>
    <t>Impact is driven by assesment of all identified or suspected faults that should result in a Metering System investigation from the DTN Data Flows and HM14 PARMs Reporting.
The fault resolution process has been reported as a significant issue by BSC Auditor since 2002. There is an open Issue Group reveiwing Fault Management, Elexon expect improvements to the process to result from the completion of the issue group.</t>
  </si>
  <si>
    <t xml:space="preserve">Impact is driven by assesment of all Change of Agent Events which result in the transfer of MTDs from SMRS Snapshots.
ELEXON recognise that due to industry workarounds for issues related to MTD transfer this risk will not always result in a material impact to Settlement. </t>
  </si>
  <si>
    <t xml:space="preserve">Impact is driven by assesment of annual consumption for profile and measurement classes, the industry performance, an estimate of failure to retrive metered data and the cost associated with those estimates.
BSC obligations for parties to estimate their export volumes to zero if they do not hold actual data, including export data in the analysis resulted in inaccurate estimations and so export data was excluded. </t>
  </si>
  <si>
    <t>Impact driven by assessment of the material error recorded from the Large EAC/AA MEM Report, SVAA data, and Trading disputes.
Parties can utilise it's L0038 reports to assist in its evaluation of its exposure to the risk.</t>
  </si>
  <si>
    <t>Impact driven by two events identified as the main contributors to this risk, ELEXON assessed historical performance from the SVAA and Trading Disputes.</t>
  </si>
  <si>
    <t xml:space="preserve">Impact is driven by assessment all Change of NHH Data Collector through historical change of Supplier events reported publically by Ofgem and change of DC events observed through quarterly snapshots of SMRS.
There is no requirement to transfer the Meter read history on a change of Supplier for Data Communications Company (DCC) serviced smart Meters. </t>
  </si>
  <si>
    <t>Impact is driven by assesment of volumes associated with UMS related Consumption Component Class (CCC) IDs from the DTN Data Flows.
Unmetered Supplies are estimated volumes, although data received through Central Management Systems (CMS) can infer usage, so it is difficult to provide exact volumes.</t>
  </si>
  <si>
    <t>Impact is driven by assessment of Gross Volume Correction and Dummy Meter Exchanges from Consumption data from all NHH MSIDs and DTN Data Flows.
There have been 66 BSC Audit issues raised in the last three years associated with the manual adjustments of Metered Data risk, 83% of these issues were rated low did not materially impact Settlement</t>
  </si>
  <si>
    <t>Impact is driven by assessment of Change of MOA and DC for both HH and NHH from the SMRS snapshots.
There will be a similar failure rate and days impacted for new connections as that estimated for existing connections.</t>
  </si>
  <si>
    <t>Impact is driven by assessment of discrepancies between the physical and recorded Energisation Status of Metering Equipment from SMRS snapshots.
The current estimate for the number of material energisation status mismatches in the NHH market is based on assuming that an equal proportion of the total number of energisation status mismatches to the HH market will be material</t>
  </si>
  <si>
    <t>Impact is driven by assessment of all events that result in the transfer or amendment of MTDs and submission of or amendment to Consumption data from BSC Audit findings.
Due to increased change of Meter activity as a result of the smart Meter rollout, we are forecasting an increased number of Change of Agent, Meter Exchange and Change of Supply events in the upcoming period in both NHH and HH markets</t>
  </si>
  <si>
    <t>Impact is driven by assessment of identified energy theft not being Settled from OFGEM reporting.
ELEXON has assumed that the theft incentive scheme will not result in increased proportion of settled units, as this is not an explicit requirement in the scheme</t>
  </si>
  <si>
    <t>Impact is driven by assessment of the registration of new VAUs, the de-registration of VAUs and the transfer of BM Units from SVA to CVA and vice versa from the Registration database.
ELEXON forecast using an average of the CVA registrations, de-registrations and transfers seen over the last two years giving a mid-point of 69 transfers and a range of 59 to 79 transfers</t>
  </si>
  <si>
    <t xml:space="preserve">Impact is driven by assessment of all Metering Equipment in the CVA market from the CDCA database, alongside Trading Disputes and TAA findings.
</t>
  </si>
  <si>
    <t>Impact is driven by assessment of metered data for Settlement processes from Balancing Mechanism Units (BMUs) or Grid Supply Points (GSPs) from BSC Central Systems.
Estimating data for a single CVA site has the potential to have a large impact on Settlement, as outlined in the estimated impact range</t>
  </si>
  <si>
    <t>Impact is driven by assessment of changes made to CVA Metering equipment from the fault log of the CDCA.
ELEXON note comparible volume of faults over previous years.</t>
  </si>
  <si>
    <t>Impact is driven by assement of incorrect Meter Technical Detail (MTDs) following the installation of a Meter from DTN Data Flows, SMRS snapshots, and HM11 &amp; NM11 PARMs reporting.
ELEXON observe on average £2.6m of annual materiality for Trading Disputes related to incorrect MTDs.</t>
  </si>
  <si>
    <t>Impact is driven by assessment of event which result in the production of MTDs from CDCA logs.
An average of 7.0% of all CVA faults identified were due to incorrect MTD between 2015 and 2018</t>
  </si>
  <si>
    <t xml:space="preserve">Impact is driven by assessment of CVA MSIDs with LLFs applied and the number of BM Units with TLFs applied from LLF audits, BSC Audit Issues, and Trading Disputes.
</t>
  </si>
  <si>
    <t>Impact is driven by Aggregation Rules currently registered in the CDCA.
The number of Aggregation Rules in the CDCA has increased year on year so we have extrapolated this to give a forcast for 2019/20</t>
  </si>
  <si>
    <t>Impact is based on assessment of the BSC Parties in the Balancing Mechanism from the NETSO Bids &amp; Offers and Net Imbalance Volumes sourced from SAA Systems.</t>
  </si>
  <si>
    <t>Impact is driven by assessment of all BSC Parties, however scale of error will vary between parties, information has been gathered from BSC Central Systems.
Controls are in place to check data produced by SAA at II Settlement Run, before data is entered into Settlement and there are financial implications</t>
  </si>
  <si>
    <t xml:space="preserve">Impact is driven by assessment of parties operating the contract notification and all Parties which receive notifications.
If ECVAA were unable to process notifications correctly, imbalance volumes for Parties would be incorrect which would in turn affect the imbalance volume for the whole market. </t>
  </si>
  <si>
    <t xml:space="preserve">Impact is driven by assessment of Trading Charges and Default Funding Shares from Central Systems.
Based on the increased number of Defaulting Parties, we would expect to see an increase in the number of DFS payments and the amounts of DFS payments.  </t>
  </si>
  <si>
    <t xml:space="preserve">Impact is driven by assessment of unresolved or incorrectly resolved errors in the Metered Volume from Central Systems.
ELEXON note that the Error volume can vary greatly due to the volume (in MWh) and length of the issue; in our analysis, the assessed volumes ranged from 40MWh to 12,610MWh </t>
  </si>
  <si>
    <t xml:space="preserve">Impact is driven by assessment of SVA Data processing from the Volume Allocation Run received from Data Aggregator.
CP1484 was implemented in the Nov-17 release, this CP introduced validation measures to reduce errors. </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</si>
  <si>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predict. (e.g. equipment with various modes of operation and functionalities, as well as emergancy lighting)</t>
  </si>
  <si>
    <t xml:space="preserve">There is evidence that Parties have been entering calculated EACs for their UMS inventories, rather than defaulting, resulting in a reduced error entering settlement.
</t>
  </si>
  <si>
    <t>Risk relates only to the Revenue Protection manual adjustments.
Meter Operator Agent notification of tampering to Supplier.</t>
  </si>
  <si>
    <t>Metering Equipment Technical Detail Quality</t>
  </si>
  <si>
    <t>Impact is driven by assessment of all SVA MSIDs through the audit issues from the annual LLF Audit and MDD issues.
ELEXON has seen two Trading Disputes related to this risk with a total materiality of zero, in the last three years. This is because the Trading Dispute were corrected via the BSCP128 'manifest error' process</t>
  </si>
  <si>
    <t>Data Aggregator and Supplier receives amended D0019 - Metering System EAC/AA Data
D0236 - Revenue Protection Service Statistical Report
D0237 - Notification by Revenue Protection Service of Possible Irregularity
D0238 - Request and Information for Revenue Protection Investigation
D0239 - Revenue Protection Report on Action Taken</t>
  </si>
  <si>
    <t>1 - Meter reads are not transferred to Data Collector (e.g. Customer, initial, final etc. from Supplier, Licenced Distribution System Operator and Meter Operator Agent)
2 - Meter reads are not validated correctly (by the Supplier or DC, or both)
3 - DC calculates EAC/AAs incorrectly, including deemed reads (e.g. using incorrect Daily Profile Coefficients)
4 - DC does not send energy volumes to Data Aggregator correctly, or at all (e.g. D0019 / D0036 / D0380)
5 - Unauthorised changes to Settlement data are made after Final Reconciliation
6 - DC does not reprocess Metered data when additional information becomes available
7 - Meter Operator Agent does not calculate Complex Site rule correctly
8 - HHDC does not apply the Complex Site rule correctly
9 - HHDC does not correctly apply Allocation Schedules for Shared SVA Metering Arrangements
10 - Failure to install or maintain communications including cost of line installation and lack of interoperability on Change of Supplier</t>
  </si>
  <si>
    <t>Capacity Market Payments</t>
  </si>
  <si>
    <t>P378 ’Introduction of a CM Supplier Interim Charge’ - Change going through to collect payments during the interim period of the Capactiy Market having been suspended.</t>
  </si>
  <si>
    <t xml:space="preserve">Potential impact on the financial position of Parties subject to payments, Leading to uncertain financial positions. </t>
  </si>
  <si>
    <t>Change should operate to collect the payments from Parties at an equivilent rate,  to mitigate the impact of large payments required following removal of suspension.</t>
  </si>
  <si>
    <t>Await consultation responces</t>
  </si>
  <si>
    <t>Approved</t>
  </si>
  <si>
    <t>Consultation Response amendments</t>
  </si>
  <si>
    <t>Risks</t>
  </si>
  <si>
    <t>Alarm flags</t>
  </si>
  <si>
    <t>Audit logs of Gross Volume Correction and dummy meter exchanges</t>
  </si>
  <si>
    <t>Automatic remote clock trimming (as required by BSCP 502)</t>
  </si>
  <si>
    <t>4, 5, 12</t>
  </si>
  <si>
    <t>BSC change code validation process</t>
  </si>
  <si>
    <t>29, 30</t>
  </si>
  <si>
    <t>BSCCo acting as Transfer co-ordinator in the transfer of registration process between CVA and SVA</t>
  </si>
  <si>
    <t xml:space="preserve">BSCCo annual consultation on Network Mapping Statement </t>
  </si>
  <si>
    <t>BSCCo data validation post II Run changes</t>
  </si>
  <si>
    <t>BSCCo does not approve Volume Allocation Unit energisation until registrations are completed</t>
  </si>
  <si>
    <t>BSCCo Line Loss Factor Audit (BSCP128)</t>
  </si>
  <si>
    <t>15, 25</t>
  </si>
  <si>
    <t>BSCCo Market Domain Data (MDD) co-ordination, validation, consultation and correction procedures.  Also timing of MDD publication before go-live</t>
  </si>
  <si>
    <t>BSCP04 - SAA to notify BSCCo 3WD following the Settlement Day if BM Unit Metered Volumes missing</t>
  </si>
  <si>
    <t>CDCA reviews all Aggregation Rules to check they are complete, submitted by an authorised person and the relevant Metering System is registered on/before the effective from date</t>
  </si>
  <si>
    <t>CDCA sends Meter Technical Details back to Registrant and CVA Meter Operator Agent - opportunity to validate</t>
  </si>
  <si>
    <t>CDCA validation of Metering Systems</t>
  </si>
  <si>
    <t>Central Data Collection Agent validation of Metering Systems</t>
  </si>
  <si>
    <t>Certificate of disconnection (CVA)</t>
  </si>
  <si>
    <t>Charge Code and Switch Regime approval</t>
  </si>
  <si>
    <t>Commissioning process</t>
  </si>
  <si>
    <t>20, 24</t>
  </si>
  <si>
    <t>Complex Site Validation Test</t>
  </si>
  <si>
    <t xml:space="preserve">Connection Agreement provisions </t>
  </si>
  <si>
    <t>CoP Compliance and Protocol Approval</t>
  </si>
  <si>
    <t>CoP required Meter alarm flags</t>
  </si>
  <si>
    <t>Credit Cover</t>
  </si>
  <si>
    <t>CVA qualification process</t>
  </si>
  <si>
    <t>D0001 - Request Metering System Investigation</t>
  </si>
  <si>
    <t>D0002 -  Fault Resolution Report or Request for Decision on Further Action</t>
  </si>
  <si>
    <t>D0004 - Failure to Obtain rReading (code J0024 - SVCCs 3,4 , 9, 40 and 41)</t>
  </si>
  <si>
    <t>D0004 - Notification of Failure to Obtain Reading</t>
  </si>
  <si>
    <t>4, 5, 6, 7, 12, 14, 17</t>
  </si>
  <si>
    <t>D0004 - Notification of Failure to Obtain Reading - analysis for Long Term Vacant</t>
  </si>
  <si>
    <t>D0005 - Instruction on Action</t>
  </si>
  <si>
    <t>D0010 - Meter Readings validation</t>
  </si>
  <si>
    <t>2, 8</t>
  </si>
  <si>
    <t>D0012 - Confirmation of the Inclusion of the Metering Point in the Reading Schedules</t>
  </si>
  <si>
    <t>7, 8</t>
  </si>
  <si>
    <t>D0019 - Metering System EAC/AA Data validation</t>
  </si>
  <si>
    <t>7, 8, 13</t>
  </si>
  <si>
    <t>D0022 - Estimated Half Hourly Data Report</t>
  </si>
  <si>
    <t>D0023 - Failed Instructions</t>
  </si>
  <si>
    <t>9, 14</t>
  </si>
  <si>
    <t>D0052 - Affirmation of Metering System Settlement Details rejection processing</t>
  </si>
  <si>
    <t xml:space="preserve">D0095 - Non Half Hourly Data Aggregation Exception Report </t>
  </si>
  <si>
    <t>8, 9, 14, 16, 17</t>
  </si>
  <si>
    <t>D0095 - Non Half Hourly Data Aggregation Exception Report - E10 Inconsistent GSP Group</t>
  </si>
  <si>
    <t>D0095 - Non Half Hourly Data Aggregation Exception Report - E11 and E13</t>
  </si>
  <si>
    <t>D0136 - Report to Supplier of Possible Irregularity</t>
  </si>
  <si>
    <t>4, 5, 13</t>
  </si>
  <si>
    <t>D0170 - Request for Metering System Related Details</t>
  </si>
  <si>
    <t>6, 7, 10</t>
  </si>
  <si>
    <t>D0203 - Rejection of Changes to Metering Point Details - exception report for Supplier notifying failed updates to SMRS</t>
  </si>
  <si>
    <t>D0203 - Rejection of Changes to Metering Point Details to support correction</t>
  </si>
  <si>
    <t>D0204 - Selective or Full Refresh of SMRS (MPAS) Details</t>
  </si>
  <si>
    <t>1, 2, 9, 14, 16, 17</t>
  </si>
  <si>
    <t>D0213 - Advice from SMRS (MPAS) of Changed Metering Point Details (to Supplier)</t>
  </si>
  <si>
    <t>2, 16</t>
  </si>
  <si>
    <t>D0235 - Half Hourly Aggregation Exception Report</t>
  </si>
  <si>
    <t>2, 9, 14, 16</t>
  </si>
  <si>
    <t>D0236 - Revenue Protection Service Statistical Report</t>
  </si>
  <si>
    <t>D0237 - Notification by Revenue Protection Service of Possible Irregularity</t>
  </si>
  <si>
    <t>D0238 - Request and Information for Revenue Protection Investigation</t>
  </si>
  <si>
    <t>4, 5, 18</t>
  </si>
  <si>
    <t>D0239 - Revenue Protection Report on Action Taken</t>
  </si>
  <si>
    <t>D0261 - Rejection of Agent Appointment</t>
  </si>
  <si>
    <t>D0268 - Half Hourly Meter Technical Details complex site flag can highlight missing complex data</t>
  </si>
  <si>
    <t>D0268 - Half Hourly Meter Technical Details, J1687 Complex Site Indicator can highlight missing complex data</t>
  </si>
  <si>
    <t>D0300 - Disputed Readings or Missing Readings on Change of Supplier</t>
  </si>
  <si>
    <t>10, 17</t>
  </si>
  <si>
    <t>D0300 - Disputed Readings or Missing Readings on Change of Supplier and Supplier Agreed Read process</t>
  </si>
  <si>
    <t>D0310 - Notification of Failure to load or receive Metering System Settlement Details</t>
  </si>
  <si>
    <t>2, 6, 11</t>
  </si>
  <si>
    <t xml:space="preserve">D0310 - Notification of Failure to load or receive Metering System Settlement Details source of additional information </t>
  </si>
  <si>
    <t>D0310 - Notification of Failure to Load or Receive Metering System Settlement Details when there is a change of SSC or a New Connection</t>
  </si>
  <si>
    <t>Data Aggregator and Supplier receives amended D0019 - Metering System EAC/AA Data</t>
  </si>
  <si>
    <t>Data sent to SVAA in D0265 -  Line Loss Factor Data File</t>
  </si>
  <si>
    <t>ELEXON data is audited prior to submission to SVAA</t>
  </si>
  <si>
    <t xml:space="preserve">ELEXON do not approve site Energisation until Registrations are completed including Aggregation Rules.  </t>
  </si>
  <si>
    <t>ELEXON payment calendar approval process</t>
  </si>
  <si>
    <t>FAA payment monitoring</t>
  </si>
  <si>
    <t>Fault investigation process: D0001 - Request Metering System Investigation  / D0005 Instruction on action</t>
  </si>
  <si>
    <t>3, 4, 5, 12</t>
  </si>
  <si>
    <t>Half Hourly Data Collector validation processes - Channel mismatch, reverse run flag</t>
  </si>
  <si>
    <t>If NHHDA receives non-zero AAs on a de-energised site from NHHDC, it will be aggregated for Settlement</t>
  </si>
  <si>
    <t>Late Supplier Purchase Matrices / SVAA report</t>
  </si>
  <si>
    <t>Licenced Distribution System Operator can audit customers' inventories</t>
  </si>
  <si>
    <t>Main and Check Meter comparison</t>
  </si>
  <si>
    <t>Manual download process</t>
  </si>
  <si>
    <t>4, 5, 12, 3</t>
  </si>
  <si>
    <t>Meter Operator Service Levels as perscribed in BSCP06</t>
  </si>
  <si>
    <t>Meter Sealing</t>
  </si>
  <si>
    <t>Metered Data Validation and Metering Status Exception Reports (Check Meters)</t>
  </si>
  <si>
    <t>Metering Status Exception Reports (BSCP03)</t>
  </si>
  <si>
    <t>19, 23</t>
  </si>
  <si>
    <t>MIDP - Biennial BSC Audit</t>
  </si>
  <si>
    <t>NHHDA Aggregation Log</t>
  </si>
  <si>
    <t>NOSI Flow in cases where no initial change of supplier reading is available</t>
  </si>
  <si>
    <t>Notification of Commissioning or failure to commission to Supplier and new HHDC</t>
  </si>
  <si>
    <t>Notification of disconnection (SVA)</t>
  </si>
  <si>
    <t>Optional end-to-end testing for new market entrants</t>
  </si>
  <si>
    <t>Phase failure flags</t>
  </si>
  <si>
    <t>Profiling sample data validated and monitored by the Profiling Administrator who will have visibility of any shortfalls in data provision</t>
  </si>
  <si>
    <t>Proving Tests</t>
  </si>
  <si>
    <t>Proving tests</t>
  </si>
  <si>
    <t>Registrant validates estimates - I037/I013</t>
  </si>
  <si>
    <t>21, 23</t>
  </si>
  <si>
    <t>Registrant validation of the CDCA-I012 'Report raw meter data', CDCA-I042 'BM Unit Metered Volumes to BSC Party' and CDCA-I029 'GSP Group Take to BSC Party' flows</t>
  </si>
  <si>
    <t>Requirement to read de-energised Metering Systems every 12 months</t>
  </si>
  <si>
    <t>Requirements in Service Descriptions and User Requirement Specification which are supported by Service Provider contractual obligations</t>
  </si>
  <si>
    <t>29, 30, 31</t>
  </si>
  <si>
    <t>Reverse run flag</t>
  </si>
  <si>
    <t>Safety site visit</t>
  </si>
  <si>
    <t>Settlement Aggregation Agent (SAA) data validation</t>
  </si>
  <si>
    <t xml:space="preserve">Site visit inspection for Meter Advance Reconciliation (MAR) - CDCA-I018 'MAR Reconciliation Report' </t>
  </si>
  <si>
    <t>Site visits, including (bi)annual check and Site Visit Report (BSCP502) for MC 'C' meters</t>
  </si>
  <si>
    <t>SMRS validation process as set out in BSCP501</t>
  </si>
  <si>
    <t>Supplier and Distributor Reports may identify failures in the application of the Aggregation Run rules</t>
  </si>
  <si>
    <t>Supplier can provide Meter Technical Details</t>
  </si>
  <si>
    <t>Suppliers inform SVAA which Data Aggregators are expected to perform Aggregation Runs, and any failures will be investigated by SVAA</t>
  </si>
  <si>
    <t>SVAA Data Marshalling and Operational Reporting</t>
  </si>
  <si>
    <t>SVAA will use default data if DA doesn't send aggregated files / SPMs as expected</t>
  </si>
  <si>
    <t>The ability to delay the Volume Allocation Run</t>
  </si>
  <si>
    <t>The Current Data Aggregator will accept data from any Data Collector appointed during the Supplier Registration, preference given to actual data in the first instance and then data from the later appointed agent</t>
  </si>
  <si>
    <t>The Data Collector is required to perform checks to detect and correct any error such as Primary and Secondary Suppliers failing to coordinate energisation/de-energisation</t>
  </si>
  <si>
    <t>The Supplier Volume Allocation Agent reports missing Supplier Purchase Matrices (SPM) to Data Aggregators</t>
  </si>
  <si>
    <t>The Underpin process - Supplier can provide meter read history in some circumstances</t>
  </si>
  <si>
    <t>7, 10</t>
  </si>
  <si>
    <t>Transmission Loss Factor Agent review</t>
  </si>
  <si>
    <t>UMSO validation of Inventories</t>
  </si>
  <si>
    <t>Use of Point of Sale readings</t>
  </si>
  <si>
    <t>Validation against Market Domain Data</t>
  </si>
  <si>
    <t>Volume Allocation Run timetable used by SVAA</t>
  </si>
  <si>
    <t>Consequence / risk management impact</t>
  </si>
  <si>
    <t>Agents</t>
  </si>
  <si>
    <t>Lack of (strong) commercial contract between Supplier and SMRS-registered Agent, e.g. where the customer has directly appointed agents - Customer Preferred Agents</t>
  </si>
  <si>
    <t>Could prove harder to resolve issues.
Suppliers report it may be harder to influence Settlement performance.
Some HHCs may not undertake manual reads where the meter is unable to remotely dial.
Some HHMOAs do not install alternative comms on sites where the cost of doing so is prohibitive.
Some HHDCs are not completing HHDC Annual Site visits.</t>
  </si>
  <si>
    <t>PAF can only respond to non-compliances and give guidance on best practice.
Supplier Hub model being considered under Ofgem Significant Code Review.</t>
  </si>
  <si>
    <t xml:space="preserve">Variation between parties with system requirements, data and flow formats, and work arounds / manual entering of data.
</t>
  </si>
  <si>
    <t>Will make some risks more prevalent with certain PAP combinations, and could create additional work for managing different formats etc.  
Not necessarily a non-compliance.</t>
  </si>
  <si>
    <t>Party Service Line 100 - describes good practice.
PAF can only respond to non-compliances and give guidance on best practice.</t>
  </si>
  <si>
    <t>Parties feel the rate and source of change is unprecedented - BSC and wider.
Different solutions used for similar fixes or improvements - duplicating effort.
There is concern that Party Agent requirements are poorly considered, late in their specification and lacking the required detail.</t>
  </si>
  <si>
    <t>Parties could have conflicting demands on resource.
Harder to design implementation of change in systems / processes.
Complex and difficult commercial funding agreements between parties.
Harder to invest in changes if there's uncertainty about benefits and further future change.
Will make some risks more prevalent, where they are impacted by change directly, or resources are taken away from BAU or working exceptions and issues.
Cumulative impacts may not be obvious during the change development process.</t>
  </si>
  <si>
    <t xml:space="preserve">Includes smart meter rollout </t>
  </si>
  <si>
    <t>Knowledge within BSC Parties and Party Agents</t>
  </si>
  <si>
    <t>Loss of knowledge about the BSC arrangements within existing participants, and a high level of new entrants without experience, in particular for large SVA and CVA site metering.</t>
  </si>
  <si>
    <t>Increasing level of non-compliances and systems or processes that don't follow best practice leading to more errors, more inconsistent and incomplete data exchanges, more manual work, more exceptions and less robust issue and exception management.</t>
  </si>
  <si>
    <t>Party Service Line 100 - describes good practice including adequate training of staff.
PAF can only respond to non-compliances and give guidance on best practice.</t>
  </si>
  <si>
    <t>Increase in number of third party agents or outsourced providers used by customers or BSC Parties / Party Agents to perform actions that directly or indirectly touch on BSC and Settlement data and activities</t>
  </si>
  <si>
    <t xml:space="preserve">Actions may not be completed to time or quality or at all, information may not be provided at all or completely / correctly and issues can be harder to resolve.  
</t>
  </si>
  <si>
    <t>There is no provision within the BSC to give third parties responsibilities for compliance around Settlement actions / data - this rests with BSC Parties and Qualified Persons.</t>
  </si>
  <si>
    <t>Due to technology changes (smart meter rollout) and interoperability issues of metering equipment, the rate of meter exchanges is high.</t>
  </si>
  <si>
    <t>More events means more opportunity for failure in the meter exchange process, and resources diverted from other activities such as fault and exception resolution.
Also, meter exchanges may uncover historic issues which should be rectified.</t>
  </si>
  <si>
    <t>Performance Assurance Parties do not prioritise risks to Settlement due to lack of awareness and/or resource constraints including from external events such as Government policy decisions.</t>
  </si>
  <si>
    <t>An example will be the efforts being put into the Smart Meter rollout or price caps.
Party engagement with OSM and Risk Manager give opportunities for discussing any related issues or points of concern.</t>
  </si>
  <si>
    <t>Supplier of Last Resort (SoLR) events, and other instances where Parties or Party Agents cease operating</t>
  </si>
  <si>
    <t>Can result in historical issues being harder to fix if the previous Party or Party Agent is not available to aid resolution.  May affect multiple risks.
The "new" Supplier is not liable for Settlement data/days (or error) before taking on the MPID, therefore there are limits on the PATs we can deploy to manage Settlement-impacting error for the "old" Supplier's period of responsibliity.  Error could remain uncorrected for more instances than previously anticipated, if the rate of SoLRs / number of MSIDs involved is higher than forecast.</t>
  </si>
  <si>
    <t>Separate from the risk of Party Defaults.</t>
  </si>
  <si>
    <t>SVA Export, Generation, Complex and Shared Metering</t>
  </si>
  <si>
    <t>Limited experience across the industry in set up and management of non-standard metering</t>
  </si>
  <si>
    <t>Metering risks may be more prevalent and harder to resolve issues.</t>
  </si>
  <si>
    <t>Modification P379 ‘Multiple Suppliers through Meter Splitting’ could be implemented early 2020 - within the 2019/20 assurance year, potentially introducing a new process / Party Agent type related to shared metering - facilitating multiple Suppliers per meter.</t>
  </si>
  <si>
    <t>Increasing rates of churn as customers change Supplier more frequently</t>
  </si>
  <si>
    <t>More "change of…" events leading to more opportunities for non-compliance with processes, which need to be addressed by several Supplier Hubs.  Likely to affect multiple risks.</t>
  </si>
  <si>
    <t>System and internal process changes</t>
  </si>
  <si>
    <t>BSC Modifications and Change Proposals may require PAPs to make amendments to their systems.  
Changes may introduce non-compliance if not delivered correctly.
Conversely, not making required changes (in time) would make parties non-compliant.</t>
  </si>
  <si>
    <t>Could affect any or multiple risks.</t>
  </si>
  <si>
    <t>Party Service Line 100 - describes good practice including change control processes.
This Event could cover significant increase in a PAP's portfolio size that means existing systems and processes can't support the BSC obligations.
Party engagement with OSM, Risk Manager and BSC Auditor give opportunities for discussing implementation of changes and any related issues or points of concern.</t>
  </si>
  <si>
    <t>Remote communications failures</t>
  </si>
  <si>
    <t>Systemic failure of one of more communications systems or networks resulting in a large proportion of remote read meters being uncontactable for a period of time.</t>
  </si>
  <si>
    <t>Reads can't be retrieved remotely, and other aspects of the meter set up may not be able to be changed remotely, requiring site visits that may take longer to carry out.</t>
  </si>
  <si>
    <t>The BSC does not mandate that comms must be installed; it is assumed that the Supplier will meet BSC standards for actual energy volumes regardless of remote communications to site.
For maintenance of comms, there are no obligations for SVA NHH faults to be fixed, but SVA HH comms equipment must be fixed.
Note that there is a chance of comms networks (2G) being discontinued in future years.  See BSC Issues 73 and 75.</t>
  </si>
  <si>
    <t xml:space="preserve">Uncertainty could perhaps mean parties are less likely to invest in systems, processes and staff.
Reduced Settlement performance and increase in non-compliant processes, issues and errors. Increase in Credit Defaults, inability to pay Trading Charges, and other non-BSC Obligations. </t>
  </si>
  <si>
    <t>BEIS has published some information about a no-deal scenario.  Not anticipated to be major impacts on the BSC arrangements.
Party engagement with OSM and Risk Manager give opportunities for discussing any related issues or points of concern.</t>
  </si>
  <si>
    <t>Market-wide Half-Hourly Settlement</t>
  </si>
  <si>
    <t>Transition to a new operating model</t>
  </si>
  <si>
    <t>Risks of material non-compliance impacting Settlement during the transition and in the early days of new market operations</t>
  </si>
  <si>
    <t>Current implementation date is 2023</t>
  </si>
  <si>
    <t>#</t>
  </si>
  <si>
    <t xml:space="preserve">Contractual Service Level Agreement Controls
Controls are built into systems, input data comes from Systems which passes through validation prior to receiving. </t>
  </si>
  <si>
    <t>Controls are built into systems, input data passes through validation prior to receipt</t>
  </si>
  <si>
    <t>Credit Cover monitoring and reporting via ELEXON Bulletins</t>
  </si>
  <si>
    <t>Manual Validation of Aggregation Rules</t>
  </si>
  <si>
    <t>Perscriptive controls and validation methods set out in BSCPs</t>
  </si>
  <si>
    <t>Perscriptive controls and validation methods set out in BSCP and Codes of Practice (CoPs)</t>
  </si>
  <si>
    <t>Robust processes, with high levels of oversight.
Many contingency controls in place.</t>
  </si>
  <si>
    <t>Await response from Ofgem</t>
  </si>
  <si>
    <t>High proportions of Backdated registrations for HH MC C, and NHH PC 1 and 3 alongside the Large number of these registrations. In comparison to the relatively stable HH MC G, and NHH PC 5 and 8.</t>
  </si>
  <si>
    <t>1 - Supplier enters incorrect data into appointment flows, resulting in overlapping appointments
2 - Agents not sending appointment acceptance or rejection in a timely manner
3 - Supplier not acting on appointment rejection in a timely manner
4 - Supplier not notifying all agents in the hub on each other's identity on initial appointment or after a change
5 - Supplier not appointing appropriate agents (e.g. the correct HH or NHH agents on CoMC, or agents that are able to read or maintain the meter)
6 - Supplier appoints or registers an unintended agent
7 - Supplier and agents not managing de-appointments correctly</t>
  </si>
  <si>
    <t>1 - Site access issues (hard to access sites, customer not providing access, weather conditions &amp; site safety)
2 - Meter and site details and other information necessary for obtaining reads are incomplete or inaccurate, or missing (e.g. passwords, complex site information, D0052) 
3 - Failure of remote reading systems and processes and manual reads are not obtained
4  - Reading not obtained as prescribed by the BSC (e.g. inital/final reading on Meter exchange or Change of Supplier reads)</t>
  </si>
  <si>
    <t>Metering Equipment installation, programming, maintenance and Commissioning</t>
  </si>
  <si>
    <r>
      <t xml:space="preserve"> - risk visualisation tool -</t>
    </r>
    <r>
      <rPr>
        <sz val="11"/>
        <color theme="4"/>
        <rFont val="Calibri"/>
        <family val="2"/>
        <scheme val="minor"/>
      </rPr>
      <t xml:space="preserve"> </t>
    </r>
    <r>
      <rPr>
        <sz val="11"/>
        <color rgb="FF0070C0"/>
        <rFont val="Calibri"/>
        <family val="2"/>
        <scheme val="minor"/>
      </rPr>
      <t>https://www.elexon.co.uk/reference/performance-assurance/performance-assurance-processes/settlement-risks-risk-visualisation-tool/</t>
    </r>
  </si>
  <si>
    <t>Risk covers:
All types of meter reads / sources (not UMS) e.g.
Customer own Read, Prepayment Meters, Smart and other remote read types, Change of Supplier read, initial and final reads, Change of Measurement Class reads
Communication Network failures
Risk does not cover:
Communication Equipment failures and other equipment faults, manual reads can be obtained.
MTDs transferred correctly
LTV Long Term Vacant covered by risk 13
Supplier Licence obligations for obtaining reads (except for Change of Supplier) are outside of the BSC.
BSC does not have requirements around maintaining working comms connection or SIM novation for remote read meters</t>
  </si>
  <si>
    <t>Trading disputes
BSC Audit Issues</t>
  </si>
  <si>
    <t>CDCA Post-energisation check on New Connections</t>
  </si>
  <si>
    <t xml:space="preserve">This risk covers:
Initial installation and subsequent physical works including maintenance and remote/non-remote firmware upgrades, and maintenance of associated data records.
Communications Equipment.
Faults that are undetected (for detected faults see risk 023). 
Physical works related to disconnections.
Risk does not cover:
Notification of Change (see Risk 022)
</t>
  </si>
  <si>
    <t>Manual download process
Registrant validates estimates - I037/I013</t>
  </si>
  <si>
    <t>The CDCA will only estimate active energy
Risk Covers:
Communication Network Failures
Risk does not Cover:
Communication Equipment failures and other equipment faults, manual reads can be obtained. (see Risk 020)</t>
  </si>
  <si>
    <t>Section L Metering
BSCP03 Data Estimation and Substitution for Central Volume Allocation
BSCP06 CVA Meter Operations for Metering Systems Registered in CMRS</t>
  </si>
  <si>
    <t>Balancing Mechanism imbalance</t>
  </si>
  <si>
    <t>MOCOPA</t>
  </si>
  <si>
    <r>
      <rPr>
        <b/>
        <sz val="11"/>
        <color theme="1"/>
        <rFont val="Calibri"/>
        <family val="2"/>
        <scheme val="minor"/>
      </rPr>
      <t>BSCP502 Half Hourly Data Collection for SVA Metering Systems Registered in SMRS</t>
    </r>
    <r>
      <rPr>
        <sz val="11"/>
        <color theme="1"/>
        <rFont val="Calibri"/>
        <family val="2"/>
        <scheme val="minor"/>
      </rPr>
      <t xml:space="preserve">
 - 3.2.4 &amp; 3.2.7 Change of DC (passing on fault info)
 - 3.3.6 Reconfigure or Replace SVA Metering System
 - 3.4 Collection Activities
 - 3.5 Proving a Metering System
 - 4.1.8 Site Checks of SVA Metering System
 -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- 3.2.3 Change of NHHDC (passing on fault info)
 - 3.4.2 NHHDC investigates inconsistencies
 - 4.1 Site Checks of SVA Metering System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- 2.4 Interface to other Party Agents and Suppliers
 - 5.2.3 &amp; 6.2.3 Change of DC 
 - 5.4.1 &amp; 6.4.1 Metering System investigations</t>
    </r>
  </si>
  <si>
    <t>Risk covers:
Change of Agent concurrent with Change of Supplier
Complex Site Supplementary Form
Shared SVA Allocation Schedules
Risk does not cover:
D0215 site technical details from LDSO
It is recognised that due to industry work arounds for issues with MTD transfer, this risk will not always result in an impact to Settlement. 
Known workarounds used to gain MTDs: 
Use of Historic MTDs from previous appointment, HHDC procurement of MTDs direct from Meter; either remotely or through site visit. 
Workarounds provide usable MTDs in the short term, but can cause further issues later on.</t>
  </si>
  <si>
    <r>
      <rPr>
        <b/>
        <sz val="11"/>
        <color theme="1"/>
        <rFont val="Calibri"/>
        <family val="2"/>
        <scheme val="minor"/>
      </rPr>
      <t>BSC Section L Metering
 - 2.4 Meter Technical Details
BSC Section S Supplier Volume Allocation
 - 2.2 Meter Operator Agents
BSCP514 SVA Meter Operations for Metering Systems Registered in SMRS</t>
    </r>
    <r>
      <rPr>
        <sz val="11"/>
        <color theme="1"/>
        <rFont val="Calibri"/>
        <family val="2"/>
        <scheme val="minor"/>
      </rPr>
      <t xml:space="preserve">
 - 1.1 definition of Meter Technical Details
 - 5.2.2 &amp; 6.2.2 New connection - installation
 - 5.3 &amp; 6.3 Metering activities
 - 5.4 &amp; 6.4 Meter operation activities 
 - Change of Measurement Class (if changes to Metering Equipment)?
 - 8.4 guide to complex sites
</t>
    </r>
    <r>
      <rPr>
        <b/>
        <sz val="11"/>
        <color theme="1"/>
        <rFont val="Calibri"/>
        <family val="2"/>
        <scheme val="minor"/>
      </rPr>
      <t>BSCP515 Licenced Distribution</t>
    </r>
    <r>
      <rPr>
        <sz val="11"/>
        <color theme="1"/>
        <rFont val="Calibri"/>
        <family val="2"/>
        <scheme val="minor"/>
      </rPr>
      <t xml:space="preserve">
 - 3.3 New SVA Metering System
 - 3.11 Change of Measurement Class
</t>
    </r>
    <r>
      <rPr>
        <b/>
        <sz val="11"/>
        <color theme="1"/>
        <rFont val="Calibri"/>
        <family val="2"/>
        <scheme val="minor"/>
      </rPr>
      <t xml:space="preserve">BSCP550 Shared SVA Meter Arrangement of Half Hourly Import and Export Active Energy
</t>
    </r>
  </si>
  <si>
    <t>Virtual Lead Parties</t>
  </si>
  <si>
    <t xml:space="preserve">BSCP602 - SVA Metering System Balancing Services Register
</t>
  </si>
  <si>
    <t>HH</t>
  </si>
  <si>
    <t>both impacted Suppliers are exposed to inbalance Volumes</t>
  </si>
  <si>
    <t>Annual and Partial SMRS Refresh
Suppliers inform SVAA which Data Aggregators are expected to perform Aggregation Runs, and any failures will be investigated by SVAA
SVAA Data Marshalling and Operational Reporting
Default Data 
The ability to delay VAR
Supplier and Distributor Reports may identify failures in the application of the Aggregation Run rules
D0023 - Failed Instructions
D0095 - Non Half Hourly Data Aggregation Exception Report 
D0235 - Half Hourly Aggregation Exception Report</t>
  </si>
  <si>
    <r>
      <rPr>
        <b/>
        <sz val="11"/>
        <color theme="1"/>
        <rFont val="Calibri"/>
        <family val="2"/>
        <scheme val="minor"/>
      </rPr>
      <t>BSC Section S Supplier Volume Allocation</t>
    </r>
    <r>
      <rPr>
        <sz val="11"/>
        <color theme="1"/>
        <rFont val="Calibri"/>
        <family val="2"/>
        <scheme val="minor"/>
      </rPr>
      <t xml:space="preserve">
- 2 Responsibilities of Suppliers &amp; agents
</t>
    </r>
    <r>
      <rPr>
        <b/>
        <sz val="11"/>
        <color theme="1"/>
        <rFont val="Calibri"/>
        <family val="2"/>
        <scheme val="minor"/>
      </rPr>
      <t>BSC Section S Annex S-1</t>
    </r>
    <r>
      <rPr>
        <sz val="11"/>
        <color theme="1"/>
        <rFont val="Calibri"/>
        <family val="2"/>
        <scheme val="minor"/>
      </rPr>
      <t xml:space="preserve"> </t>
    </r>
    <r>
      <rPr>
        <b/>
        <sz val="11"/>
        <color theme="1"/>
        <rFont val="Calibri"/>
        <family val="2"/>
        <scheme val="minor"/>
      </rPr>
      <t>Performance Levels and Supplier Charges</t>
    </r>
    <r>
      <rPr>
        <sz val="11"/>
        <color theme="1"/>
        <rFont val="Calibri"/>
        <family val="2"/>
        <scheme val="minor"/>
      </rPr>
      <t xml:space="preserve">
</t>
    </r>
    <r>
      <rPr>
        <b/>
        <sz val="11"/>
        <color theme="1"/>
        <rFont val="Calibri"/>
        <family val="2"/>
        <scheme val="minor"/>
      </rPr>
      <t>BSC Section S Annex S-2 Supplier Volume Allocation Rules</t>
    </r>
    <r>
      <rPr>
        <sz val="11"/>
        <color theme="1"/>
        <rFont val="Calibri"/>
        <family val="2"/>
        <scheme val="minor"/>
      </rPr>
      <t xml:space="preserve">
 - 3 HH Data Collection and Aggregation
 - 4 NHH Data Collection and Aggregation
</t>
    </r>
    <r>
      <rPr>
        <b/>
        <sz val="11"/>
        <color theme="1"/>
        <rFont val="Calibri"/>
        <family val="2"/>
        <scheme val="minor"/>
      </rPr>
      <t>BSCP502 Half Hourly Data Collection for SVA Metering Systems Registered in SMRS</t>
    </r>
    <r>
      <rPr>
        <sz val="11"/>
        <color theme="1"/>
        <rFont val="Calibri"/>
        <family val="2"/>
        <scheme val="minor"/>
      </rPr>
      <t xml:space="preserve">
 - 1.2 Users and responsibilities
 - 3.2.1 New connection
 - 3.2.3 &amp; 3.2.7 Change of Supplier
 - 3.2.4 &amp; 3.3 Change of HHDC [various]
 - 3.4 Collection activities
</t>
    </r>
    <r>
      <rPr>
        <b/>
        <sz val="11"/>
        <color theme="1"/>
        <rFont val="Calibri"/>
        <family val="2"/>
        <scheme val="minor"/>
      </rPr>
      <t>BSCP504  Non Half Hourly Data Collection for SVA Metering Systems Registered in SMRS</t>
    </r>
    <r>
      <rPr>
        <sz val="11"/>
        <color theme="1"/>
        <rFont val="Calibri"/>
        <family val="2"/>
        <scheme val="minor"/>
      </rPr>
      <t xml:space="preserve">
 - 1.2 Users and responsibilities
 - 3.2.1 New connection
 - 3.2.6 &amp; 4.4 Change of Supplier
 - 3.3 Change of [various]
 - 3.4 Collection activities
 - 4.20 Remotely read meters
</t>
    </r>
    <r>
      <rPr>
        <b/>
        <sz val="11"/>
        <color theme="1"/>
        <rFont val="Calibri"/>
        <family val="2"/>
        <scheme val="minor"/>
      </rPr>
      <t>BSCP514 SVA Meter Operations for Metering Systems Registered in SMRS</t>
    </r>
    <r>
      <rPr>
        <sz val="11"/>
        <color theme="1"/>
        <rFont val="Calibri"/>
        <family val="2"/>
        <scheme val="minor"/>
      </rPr>
      <t xml:space="preserve">
 - 2.4 Interface to other parties
 - 5.2.2 &amp; 6.2.2 New connection
 - 5.3 &amp; 6.3 Metering activities
 - 5.4.1 &amp; 6.4.1 Metering System investigation process
 - 9.3 Remotely read meters
</t>
    </r>
    <r>
      <rPr>
        <b/>
        <sz val="11"/>
        <color theme="1"/>
        <rFont val="Calibri"/>
        <family val="2"/>
        <scheme val="minor"/>
      </rPr>
      <t>BSCP515 Licensed Distribution</t>
    </r>
    <r>
      <rPr>
        <sz val="11"/>
        <color theme="1"/>
        <rFont val="Calibri"/>
        <family val="2"/>
        <scheme val="minor"/>
      </rPr>
      <t xml:space="preserve">
 - 3.5 Energisation
 - 3.6 De-energisation</t>
    </r>
  </si>
  <si>
    <r>
      <rPr>
        <b/>
        <sz val="11"/>
        <color theme="1"/>
        <rFont val="Calibri"/>
        <family val="2"/>
        <scheme val="minor"/>
      </rPr>
      <t>BSC Section J Party Agents and Qualification Under the Code
BSC Section S</t>
    </r>
    <r>
      <rPr>
        <sz val="11"/>
        <color theme="1"/>
        <rFont val="Calibri"/>
        <family val="2"/>
        <scheme val="minor"/>
      </rPr>
      <t xml:space="preserve"> Supplier Volume Allocation
2.3.1 - Data Collectors
</t>
    </r>
    <r>
      <rPr>
        <b/>
        <sz val="11"/>
        <color theme="1"/>
        <rFont val="Calibri"/>
        <family val="2"/>
        <scheme val="minor"/>
      </rPr>
      <t>BSCP502 Half Hourly Data Collection for SVA Metering Systems Registered in SMRS</t>
    </r>
    <r>
      <rPr>
        <sz val="11"/>
        <color theme="1"/>
        <rFont val="Calibri"/>
        <family val="2"/>
        <scheme val="minor"/>
      </rPr>
      <t xml:space="preserve">
 - 1 Introduction
 - 3.4 Collection activities
 - 4.1 &amp; 4.11 Validate Metered data
 - 4.2 &amp; 4.12 Data estimation
 - 4.3 Process meter data
 - 4.9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- 1 Introduction
 - 3.3.8 &amp; 4.3 Withdrawing meter readings
 - 3.3.11 &amp; 4.9 Calculate EAC/AA
 - 3.4 Collection activities
 - 3.5 Instruction processing
 - 4.2 Validated metered data
 - 4.5 Deemed meter advance
 - 4.10 correcting register mappings
</t>
    </r>
    <r>
      <rPr>
        <b/>
        <sz val="11"/>
        <color theme="1"/>
        <rFont val="Calibri"/>
        <family val="2"/>
        <scheme val="minor"/>
      </rPr>
      <t xml:space="preserve">BSCP514 SVA Meter Operations for Metering Systems Registered in SMRS
</t>
    </r>
    <r>
      <rPr>
        <sz val="11"/>
        <color theme="1"/>
        <rFont val="Calibri"/>
        <family val="2"/>
        <scheme val="minor"/>
      </rPr>
      <t xml:space="preserve"> - 2.4 Interface to other parties
 - 6.2.2 New connection
 - 6.3 Metering activities
 - 6.4.1 Investigate inconsistencies
 - 7 Change of Measurement Class
 - 8.4 Guide to complex sites
BSCP515 Licensed Distribution
 - 3.5 Energisation
 - 3.6 De-energisation</t>
    </r>
  </si>
  <si>
    <t xml:space="preserve">Data Transfer Catalogue
</t>
  </si>
  <si>
    <t>Comercial incentive to register Generating VAU</t>
  </si>
  <si>
    <t xml:space="preserve">Use of System Charges 
</t>
  </si>
  <si>
    <t>CDCA Send Aggregation rule to Registrant for information and review</t>
  </si>
  <si>
    <t>Focus Risk</t>
  </si>
  <si>
    <t>ü</t>
  </si>
  <si>
    <t>Registrant</t>
  </si>
  <si>
    <t>Commissioning and Notification of failure to commission to Supplier and new HHDC
Fault reporting process
HHDC validation 
   Main and Check Meter comparison
   alarm flags
   Meter Advance Reconciliation (MARs)
Meter Sealing
CoP Compliance and Protocol Approval
Technical Assurance Agent</t>
  </si>
  <si>
    <r>
      <rPr>
        <b/>
        <sz val="11"/>
        <rFont val="Calibri"/>
        <family val="2"/>
        <scheme val="minor"/>
      </rPr>
      <t>BSCP514 SVA Meter Operations for Metering Systems Registered in SMRS</t>
    </r>
    <r>
      <rPr>
        <sz val="11"/>
        <rFont val="Calibri"/>
        <family val="2"/>
        <scheme val="minor"/>
      </rPr>
      <t xml:space="preserve">
 - 2.3 Metering Obligations
 - 5.2.1.9 change of HHMOA
 - 5.2.2 &amp; 6.2.2 New Connection 
 - 5.3.4 &amp; 6.3.4 Replacement/Reconfiguration
 - 5.3.5 &amp; 6.3.5 LDSO replaces Metering System
</t>
    </r>
    <r>
      <rPr>
        <b/>
        <sz val="11"/>
        <rFont val="Calibri"/>
        <family val="2"/>
        <scheme val="minor"/>
      </rPr>
      <t xml:space="preserve">BSCP515 Licensed Distribution
</t>
    </r>
    <r>
      <rPr>
        <sz val="11"/>
        <rFont val="Calibri"/>
        <family val="2"/>
        <scheme val="minor"/>
      </rPr>
      <t xml:space="preserve"> - 3.3 New SVA connection
</t>
    </r>
    <r>
      <rPr>
        <b/>
        <sz val="11"/>
        <rFont val="Calibri"/>
        <family val="2"/>
        <scheme val="minor"/>
      </rPr>
      <t>Codec of Practice 1-10</t>
    </r>
  </si>
  <si>
    <r>
      <t xml:space="preserve">Technical Assurance of Metering analysis of reported non-compliances
Trading Disputes
BSC Audit non-compliances
Technical Assurance of Perfromance Assurance Parties
Supplier Meter Registration Service and ECOES quarterly extracts
</t>
    </r>
    <r>
      <rPr>
        <b/>
        <sz val="11"/>
        <rFont val="Calibri"/>
        <family val="2"/>
        <scheme val="minor"/>
      </rPr>
      <t xml:space="preserve">DTN Data Flows:
</t>
    </r>
    <r>
      <rPr>
        <sz val="11"/>
        <rFont val="Calibri"/>
        <family val="2"/>
        <scheme val="minor"/>
      </rPr>
      <t xml:space="preserve">D0149 - Notification of Mapping Details
D0150 - Non Half-hourly Meter Technical Details
D0268 - Half Hourly Meter Technical Details
D0313 - Auxiliary Meter Technical Details
D0367 - Smart Meter Configuration Details
D0383 - Notification of Commissioning Information
D0384 - Notification of Commissioning Status
</t>
    </r>
  </si>
  <si>
    <t>1 - Physical works to Metering Equipment (including Meter Exchanges or New Connections either completed by LDSO, MOA or third party (non-BSC) agent) are not notified correctly, or at all - includes notifcations through Meter Technical Details and Site Technical Details 
2 - Changes to the "Complex" status of a Metering System are recorded incorrectly or not at all
3 - Changes to Allocation Schedules for Shared SVA Metering Arrangements are recorded incorrectly or not at all</t>
  </si>
  <si>
    <r>
      <rPr>
        <b/>
        <sz val="11"/>
        <rFont val="Calibri"/>
        <family val="2"/>
        <scheme val="minor"/>
      </rPr>
      <t>BSCP514 SVA Meter Operations for Metering Systems Registered in SMRS</t>
    </r>
    <r>
      <rPr>
        <sz val="11"/>
        <rFont val="Calibri"/>
        <family val="2"/>
        <scheme val="minor"/>
      </rPr>
      <t xml:space="preserve">
 - 2.3 Metering Obligations
 - 2.4 Interface to other Party Agents and Suppliers
 - 5.2.2 &amp; 6.2.2 New Connection 
 - 5.3.3 &amp; 6.3.3 Meter removal
 - 5.3.4 &amp; 6.3.4 Replacement/Reconfiguration
 - 5.3.5 &amp; 6.3.5 LDSO replaces Metering System
 - 5.4.1 &amp; 6.4.1 Metering System investigations
 - 8.4 Guide to Complex Sites
</t>
    </r>
    <r>
      <rPr>
        <b/>
        <sz val="11"/>
        <rFont val="Calibri"/>
        <family val="2"/>
        <scheme val="minor"/>
      </rPr>
      <t xml:space="preserve">BSCP515 Licensed Distribution
</t>
    </r>
    <r>
      <rPr>
        <sz val="11"/>
        <rFont val="Calibri"/>
        <family val="2"/>
        <scheme val="minor"/>
      </rPr>
      <t xml:space="preserve"> - 3.3 New SVA Metering System
</t>
    </r>
    <r>
      <rPr>
        <b/>
        <sz val="11"/>
        <rFont val="Calibri"/>
        <family val="2"/>
        <scheme val="minor"/>
      </rPr>
      <t xml:space="preserve">BSCP550 - Shared SVA Meter Arrangement of Half Hourly Import and Export Active Energy
</t>
    </r>
    <r>
      <rPr>
        <sz val="11"/>
        <rFont val="Calibri"/>
        <family val="2"/>
        <scheme val="minor"/>
      </rPr>
      <t xml:space="preserve"> - 3.1 New Connection
 - 4.3 Allocation Schedules</t>
    </r>
  </si>
  <si>
    <t xml:space="preserve">Incorrect MTDs will frustrate the: 
Change of Supplier;
Change of Agent; and 
Fault Resolution processes.  
</t>
  </si>
  <si>
    <r>
      <t xml:space="preserve">PARMS Serials NM11 and HM11
Supplier Meter Registration Service and ECOES quarterly extracts
ELEXON's Smart Meter Technical Details report
</t>
    </r>
    <r>
      <rPr>
        <b/>
        <sz val="11"/>
        <rFont val="Calibri"/>
        <family val="2"/>
        <scheme val="minor"/>
      </rPr>
      <t>DTN data flows:</t>
    </r>
    <r>
      <rPr>
        <sz val="11"/>
        <rFont val="Calibri"/>
        <family val="2"/>
        <scheme val="minor"/>
      </rPr>
      <t xml:space="preserve">
D0215 - Provision of Site Technical Details
D0149 - Notification of Mapping Details
D0150 - Non Half-hourly Meter Technical Details
D0268 - Half-hourly Meter Technical Details
Trading Disputes
Technical Assurance of Metering analysis of reported non-compliances</t>
    </r>
  </si>
  <si>
    <t xml:space="preserve">HHDC validation processes:
    Meter Advance Reconciliations (MARs)
    CoP required Meter alarm flags
    Proving Tests
    Complex Site Validation Test
    Automatic remote clock trimming (as required by BSCP 502)
    Meter Alarms
    Outstation Alarms
Fault Investigation process
Service Level Agreements - BSCP514 
Site visits, including (bi)annual check and Site Visit Report (BSCP502) for MC 'C' meters
D0001 - Request Metering System Investigation
D0002 - Fault Resolution Report or Request for Decision on Further Action
D0004 - Notification of Failure to Obtain Reading 
D0005 - Instruction on Action
D0136 - Report to Supplier of Possible Irregularity 
D0238 - Request and Information for Revenue Protection Investigation </t>
  </si>
  <si>
    <r>
      <t xml:space="preserve">PARMS Serial HM14 
</t>
    </r>
    <r>
      <rPr>
        <b/>
        <sz val="11"/>
        <rFont val="Calibri"/>
        <family val="2"/>
        <scheme val="minor"/>
      </rPr>
      <t>DTN data flows:</t>
    </r>
    <r>
      <rPr>
        <sz val="11"/>
        <rFont val="Calibri"/>
        <family val="2"/>
        <scheme val="minor"/>
      </rPr>
      <t xml:space="preserve">
D0001 - Request Metering System Investigation
D0002 - Fault Resolution Report or Request for Decision on Further Action
D0004 - Notification of Failure to Obtain Reading 
D0005 - Instruction on Action
Trading Disputes
BSC Audit non-compliances
Technical Assurance of Perfromance Assurance Parties
Supplier Meter Registration Service and ECOES quarterly extracts</t>
    </r>
  </si>
  <si>
    <t xml:space="preserve">1 - Meter Technical Details were not received from a previous appointment on a Change of agent
2 - MTDs require manual input to allow transfer which is not completed in timescales or at all
3 - MTDs that failed validation checks are not resolved e.g. inconsistencies with other data flows
4 - Primary Supplier does not send up to date Allocation Schedule to HHDC
5 - Incorrect or missing Complex Site Supplimentary Form
6 - On a change of HHMOA, the old MOA does not notify the new MOA that Commissioning has not been complete for all items of Metering Equipment
</t>
  </si>
  <si>
    <r>
      <t xml:space="preserve">Supplier Meter Registration Service quarterly extracts
Trading Disputes
</t>
    </r>
    <r>
      <rPr>
        <b/>
        <sz val="11"/>
        <rFont val="Calibri"/>
        <family val="2"/>
        <scheme val="minor"/>
      </rPr>
      <t>DTN data flows</t>
    </r>
    <r>
      <rPr>
        <sz val="11"/>
        <rFont val="Calibri"/>
        <family val="2"/>
        <scheme val="minor"/>
      </rPr>
      <t xml:space="preserve">
D0149 - Notification of Mapping Details
D0150 - Non Half-hourly Meter Technical Details
D0268 - Half Hourly Meter Technical Details
D0313 - Auxiliary Meter Technical Details
D0367 - Smart Meter Configuration Details</t>
    </r>
  </si>
  <si>
    <t>Risk covers:
Meter Reads sent by Suppliers to the Data Collector
Energy Volumes sent to the Data Aggregator
Risk does not cover:
Data Aggregator Processes related to Data Processing (Risk 009)
Error is weighted more heavily toward Non-Half Hourly (NHH) due to more data points and assume there is more risk on NHH side e.g. as demonstrated from Large EAC/AA monitoring - https://www.elexon.co.uk/reference/performance-assurance/performance-assurance-techniques/material-error-monitoring/</t>
  </si>
  <si>
    <t>Trading Disputes analysis
BSC Audit</t>
  </si>
  <si>
    <r>
      <t xml:space="preserve">Trading Disputes
OFGEM CoS reporting
Supplier Meter Registration Service quarterly extracts
PARMS Serial NC11
</t>
    </r>
    <r>
      <rPr>
        <b/>
        <sz val="11"/>
        <rFont val="Calibri"/>
        <family val="2"/>
        <scheme val="minor"/>
      </rPr>
      <t>DTN data flows:</t>
    </r>
    <r>
      <rPr>
        <sz val="11"/>
        <rFont val="Calibri"/>
        <family val="2"/>
        <scheme val="minor"/>
      </rPr>
      <t xml:space="preserve">
D0010 - Meter Readings
D0019 - Metering System EAC/AA Data
D0152 - Metering System EAC/AA Historical Data
D0300 -  Disputed Readings or Missing Readings on Change of Supplier</t>
    </r>
  </si>
  <si>
    <t>HHDC validation processes:
    Meter Advance Reconciliations (MARs)
    CoP required Meter alarm flags
    Proving Tests
    Complex Site Validation Test
    Automatic remote clock trimming as required by BSCP502
    Meter Alarms
    Outstation Alarms
Site visits, including (bi)annual check and Site Visit Report for MC 'C' meters
Fault Investigation process 
D0001 - Request Metering System Investigation
D0004 - Notification of failure to obtain reading
D0005 - Instruction on Action
D0268 - Half Hourly Meter Technical Details, J1687 Complex Cite Indicator can highlight missing complex data</t>
  </si>
  <si>
    <r>
      <t xml:space="preserve">PARMS Serials NM11, HM11, and HM13
Technical Assurance of Metering non-compliances
</t>
    </r>
    <r>
      <rPr>
        <b/>
        <sz val="11"/>
        <rFont val="Calibri"/>
        <family val="2"/>
        <scheme val="minor"/>
      </rPr>
      <t xml:space="preserve">DTN data flows:
</t>
    </r>
    <r>
      <rPr>
        <sz val="11"/>
        <rFont val="Calibri"/>
        <family val="2"/>
        <scheme val="minor"/>
      </rPr>
      <t>D0001 - Request Metering System Investigation
D0002 - Fault Resolution Report or Request for Decision on Further Action
D0149 - Notification of Mapping Details
D0150 - Non Half-hourly Meter Technical Details
D0268 - Half Hourly Meter Technical Details
D0313 - Auxiliary Meter Technical Details
D0367 - Smart Meter Configuration Details</t>
    </r>
  </si>
  <si>
    <t>1. Evidence of tampering is not reported by the DC or MOA
2. DC does not record the adjustments to the meter advance, recalculate meter advances, or calculate estimates correctly or at all, as instructed by Revenue Protection Services
3. Lack of understanding of the processes involved including DCUSA, BSC, UKRPA</t>
  </si>
  <si>
    <r>
      <t xml:space="preserve">Theft Risk Assessment Service (TRAS)
</t>
    </r>
    <r>
      <rPr>
        <b/>
        <sz val="11"/>
        <rFont val="Calibri"/>
        <family val="2"/>
        <scheme val="minor"/>
      </rPr>
      <t>MOCOPA 4.3.5</t>
    </r>
    <r>
      <rPr>
        <sz val="11"/>
        <rFont val="Calibri"/>
        <family val="2"/>
        <scheme val="minor"/>
      </rPr>
      <t xml:space="preserve"> - Meter Operator Agent site visit notification of tampering </t>
    </r>
  </si>
  <si>
    <r>
      <t xml:space="preserve">Use of System Charges 
</t>
    </r>
    <r>
      <rPr>
        <b/>
        <sz val="11"/>
        <rFont val="Calibri"/>
        <family val="2"/>
        <scheme val="minor"/>
      </rPr>
      <t xml:space="preserve">CONFRIM WITH MA&amp;SO IF </t>
    </r>
    <r>
      <rPr>
        <sz val="11"/>
        <rFont val="Calibri"/>
        <family val="2"/>
        <scheme val="minor"/>
      </rPr>
      <t>Credit Cover adjustments</t>
    </r>
  </si>
  <si>
    <t>1 - Communication faults (e.g. modem failures, line faults and private/public network issues, removal/de-energisation of Metering Equipment before de-registering a BMU and disconnection)
2 - Site access issues for handheld reads (e.g. hard to access sites, customer not providing access, weather condition &amp; site safety)
3 - Central data collection and processing systems failures
4 - Metered data lost due to Meter's Outstation memory overwriting
5 - CVA Registrants fail to respond to CDCA SF estimation requests
6 - CDCA sends incorrect data to SVAA (e.g. GSP Group Take, BMU Metered Volume)
7 - Incorrect or incomplete transfer of metered data between systems
8 - CDCA does not validate metered data
9 - CDCA does not estimate when required or estimates incorrectly
10 - CDCA does not reprocess metered data when additional information becomes available
11 - CDCA does not retrieve available data for missing Settlement Periods
12 - Reading not obtained as prescribed by BSC (e.g. inital/final reading on Meter exchange)</t>
  </si>
  <si>
    <t>Market Information Database 
- GSP and BMU data analysis
Trading Disputes</t>
  </si>
  <si>
    <t>Central Data Collection Agent Database Analysis
Central Data Collection Agent Fault Log Analysis
Trading Disputes
Technical Assurance of Metering analysis of reported non-compliances
BSC Audit Issues</t>
  </si>
  <si>
    <t>Line Loss Factor audit
Transmission Loss Factor Agent review
MIDP - Biennial BSC Audit
BSCCo annual consultation on Network Mapping Statement 
p359 GCDC breech</t>
  </si>
  <si>
    <t>Risk Owner updates</t>
  </si>
  <si>
    <t>Material Error Monitoring - Unmetered Supplies Report
Annual Review of PECU arrays
Charge Code and Switch Regime approval
Connection Agreement provisions 
Licenced Distribution System Operator Audit of Inventories
National Terms of Connection
UMSO validation of Inventories
D0310 -  Notification of Failure to load or receive Metering System Settlement Details
D0052 - Affirmation of Metering System Settlement Details rejection processing</t>
  </si>
  <si>
    <r>
      <rPr>
        <b/>
        <sz val="11"/>
        <color theme="1"/>
        <rFont val="Calibri"/>
        <family val="2"/>
        <scheme val="minor"/>
      </rPr>
      <t>BSC Section J Party Agents and Qualification Under the Code
BSC Section S Supplier Volume Allocation
 - 2.5 Meter Administrators
 - 8 Unmetered Supplies
BSCP520 Unmetered Supplies Registered in SMRS</t>
    </r>
    <r>
      <rPr>
        <sz val="11"/>
        <color theme="1"/>
        <rFont val="Calibri"/>
        <family val="2"/>
        <scheme val="minor"/>
      </rPr>
      <t xml:space="preserve">
</t>
    </r>
    <r>
      <rPr>
        <b/>
        <sz val="11"/>
        <color theme="1"/>
        <rFont val="Calibri"/>
        <family val="2"/>
        <scheme val="minor"/>
      </rPr>
      <t>BSCP537 Qualification Process - (Appendix 1)</t>
    </r>
  </si>
  <si>
    <t>Energisation Status</t>
  </si>
  <si>
    <t xml:space="preserve">Meter Operator Service Levels as prrscribed in BSCP06
Metering Status Exception Reports as prescribed in BSCP03
Registrant has to validate estimated Energy </t>
  </si>
  <si>
    <t xml:space="preserve">Registrant   
CVA Meter Operator Agent   
non-Performance Assurance Parties   </t>
  </si>
  <si>
    <t>CVA Metering System technical details are not created or notified correctly</t>
  </si>
  <si>
    <t>1 - Technical Details incorrectly recorded or transferred by on-site engineer (CVA Meter Operator Agent, Licenced Distribution System Operator or a third party)
2 - Manual transfer of forms from CVA MOA to the CDCA and Registrant
3 - CDCA manually entering data incorrectly into CDCA Data Collection system
4 - Multiple MOA for a single site
5 - Mis-translate Meter Technical Details during transfer from SVA to CVA
6 - Complex metering arrangements not updated on change (e.g. BMU embedded within sites)
7 - Registrant or Equipment Owner not providing or providing incorrect Metering Equipment details to CVA MOA
8 - Registrant, CVA MOA or Equipment Owner (e.g. Measurement Transformers) actions not notified</t>
  </si>
  <si>
    <t xml:space="preserve">Technical details transfer and quality </t>
  </si>
  <si>
    <t xml:space="preserve">- Delivered Volumes data submission to the SVAA is inaccurate or incomplete
- Data is submitted outside of BSC timescales
- AMSID pairs have not been correctly or accurately registered (Allocated) with MPAS
</t>
  </si>
  <si>
    <t>1 - Data Aggregator does not process energy volumes correctly, or at all, as prescribed by the BSCP timescales (e.g. aggregation run not complete / to time, failure to perform requested DF runs)
2 - Settlement volumes not submitted to SVAA at all or in BSCP timescales
3 - DA does not process instruction from Supplier Meter Registration Service (e.g. SMRS refreshes)
4 - DA does not process Market Domain Data updates
5 - System issues with centrally provided software (e.g. NHHDA)
6 - The DA does not accurately process or provide timely energy volumes against AMSIDs to the SVAA</t>
  </si>
  <si>
    <t>Balanacing Services provided by Virtual Lead Parties allow error to enter Settlement, such that the energy volumes required for Settlement are incorrect or missing</t>
  </si>
  <si>
    <t>Proposed</t>
  </si>
  <si>
    <t>ELEXON have produced an Risk Impact Matrix for initial evaluation of the Impact of VLP on Settlement.</t>
  </si>
  <si>
    <t>Nat grid sending data to ELEXON
Oblications of timescales to send flows inclusive of System alarm flags
Qualification Process
Input Vailidation
Exception Reports</t>
  </si>
  <si>
    <t>Adjustments across Settlement runs
Data Flows:
D0385</t>
  </si>
  <si>
    <t>Grid code
CUSC</t>
  </si>
  <si>
    <t>A fault with CVA Metering Equipment causes metered data to be recorded incorrectly or cannot be retrieved</t>
  </si>
  <si>
    <t>22</t>
  </si>
  <si>
    <t xml:space="preserve">CDCA validation of Metering Systems
Registrant validation of the CDCA-I012 'Report raw meter data', CDCA-I042 'BM Unit Metered Volumes to BSC Party' and CDCA-I029 'GSP Group Take to BSC Party' flows
Commissioning process
Proving tests
CDCA sends Meter Technical Details back to Registrant and CVA Meter Operator Agent   </t>
  </si>
  <si>
    <t>Section L Metering
BSCP20 - Registration of Metering Systems for Central Volume Allocation
BSCP06 CVA Meter Operations for Metering Systems Registered in CMRS</t>
  </si>
  <si>
    <t xml:space="preserve">This risk covers initial creation and any amendments to MTDs
On change of CVA Meter Operator Agent, the CDCA sends MTDs to new CVA Meter Operator Agent. No change to MTD required in CDCA system to continue collecting the data.
The CDCA holding the wrong Meter Technical Details is the Settlement Risk as they have the master copy.  
CVA MOA or Registrant having the wrong MTD is not a Settlement impacting issue.
</t>
  </si>
  <si>
    <t>1 - Unmetered Supplies Operator does not process inventories received from customers or inventory updates received from customers, or does not provide UMS certificates to other parties 
2 - Incorrect Charge Codes or Switch Regimes used by MA/UMSO
3 - Energisation status of UMS is incorrect  
4 - MA does not operate Central Management System (CMS) correctly and produces inaccurate HH advances (e.g. electric vehicles, smart lighting)
5 - UMSO incorrectly calculates the EAC including using incorrect standing data
6 - UMSO or MA does not provide new / updated EAC or HH advance to Data Collector
7 - MA is not appointed or does not receive required information on Change of MA 
8 - PECU array not maintained by MA (e.g does not replace broken units or update the array with new lux levels)
9 - MA does not transfer accurate volumes to the HHDC completely, or at all.
10 - Inventories do not accurately contain installed Equipment
11 - NHH UMS MPANs with demand over 100kW do not switch over to HH</t>
  </si>
  <si>
    <t>Limited visibility of: connections, accuracy of inventories, consumption data flows sent between Parties
However for the BSC compliance there have not been many audit issues</t>
  </si>
  <si>
    <t xml:space="preserve">Meter Administrator   
Supplier   
Data Collector
 Data Aggregator
Unmetered Supplies Operator (UMSO) 
non-Performance Assurance Parties    </t>
  </si>
  <si>
    <t xml:space="preserve">Meter Administrator   
Supplier   
Data Collector
 Data Aggregator
Unmetered Supplies Operator   
non-Performance Assurance Parties   </t>
  </si>
  <si>
    <t xml:space="preserve">Impact is driven by assesment of updates made to Metering Equipment from DTN Data Flows, SMRS snapshots, and NM11 &amp; HM11  PARMS Reports.
ELEXON have observed an increasing trend in the proportion of late NHH MTDs following a Meter exchange. We are assuming a further drop in performance in the upcoming period. Reduction in impact due to a reduction in instances and a decline in estimated impact in kWh and a decrease in system price. </t>
  </si>
  <si>
    <t>Minor - Potential financial impact of between £500k and £2m</t>
  </si>
  <si>
    <t xml:space="preserve">Impact is driven by assessment of the Trading Parties operating in the market. The impact is based on the historical % of market failure and its impact to other BSC Parties through the Default Funding Share process.
</t>
  </si>
  <si>
    <t>BSC Section H General
BSC Sectioin D BSC Cost Recovery and  Participation Charges
BSC Section N Clearing, Invoicing and Payment</t>
  </si>
  <si>
    <t>Supplier of Last Resort information
Notice of a BSC Party in Section H Default</t>
  </si>
  <si>
    <t>This risk does not cover impacts on Credit Cover as this is not a Settlement error.</t>
  </si>
  <si>
    <t>Impact is driven by assessment of errors in Deemed Metered Volumes submitted by the Interconnector Administrator to Central Systems.
Trading Disputes relating to Interconnector BM Unit Metered data have not been raised previously.</t>
  </si>
  <si>
    <t>Materiality increased following assessment</t>
  </si>
  <si>
    <t>BSC Modification P385 will be implemented on 27 February 2020, which brings changes to the Events of Default in BSC Section H. The changes will enable the BSC Panel to act quicker when a Supplier fails, helping to reduce the costs to other BSC Parties through Default Funding Shares.</t>
  </si>
  <si>
    <t>Impact is driven by backdated registrations in SMRS and assesment of the material impact through D0095 and D0036 flow analysis.
Incorrect GSP registrations were excluded from the scoring due to the low occurance of these. HH data is to be updated</t>
  </si>
  <si>
    <t>SMRS validation process as set out in BSCP501
D0095 -  Non Half Hourly Data Aggregation Exception Report E10, Inconsistent GSP Group, Processing
D0204 - Selective or Full Refresh of MPAS Details
D0203 - Rejection of Changes to Metering Point Details</t>
  </si>
  <si>
    <r>
      <rPr>
        <b/>
        <sz val="11"/>
        <rFont val="Calibri"/>
        <family val="2"/>
        <scheme val="minor"/>
      </rPr>
      <t xml:space="preserve">BSCP501 Supplier Meter Registration Service
</t>
    </r>
    <r>
      <rPr>
        <sz val="11"/>
        <rFont val="Calibri"/>
        <family val="2"/>
        <scheme val="minor"/>
      </rPr>
      <t xml:space="preserve"> - 1.3 SMRS controls
 - 3.2 update of SMRS with the latest data
 - 3.6 new connection
 - 4.3 data validation
</t>
    </r>
    <r>
      <rPr>
        <b/>
        <sz val="11"/>
        <rFont val="Calibri"/>
        <family val="2"/>
        <scheme val="minor"/>
      </rPr>
      <t>BSCP68 Transfer of Registration of Metering Systems between CMRS and SMRS</t>
    </r>
  </si>
  <si>
    <t>Supplier Meter Registration Service quarterly extracts. Data is not updated as frequently as it requires.
Receive and Update Supplier Data
Receive and Process LDSO data</t>
  </si>
  <si>
    <t>Risk covers:
Line Loss Factor Class (LLFC)
GSP Group
MSID
Measurement Class
Profile Class</t>
  </si>
  <si>
    <t>Validation against Market Domain Data
D0010 - Meter Readings validation
D0089 - Notfication from MPAS of Changed Metering point Details
D0095 -  Non Half Hourly Data Aggregation Exception Report E11 and E13 Processing
D0203 - Rejection of Changes to Metering Point Details Processing
D0204 - Selective or Full Refresh of MPAS Details
D0213 - Advice from MPAS of Changed Metering Point Details (to Supplier)
D0235 - Half Hourly Aggregation Exception Report
D0310 - Notification of Failure to load or receive Metering System Settlement Details from Data Collector</t>
  </si>
  <si>
    <r>
      <rPr>
        <b/>
        <sz val="11"/>
        <color theme="1"/>
        <rFont val="Calibri"/>
        <family val="2"/>
        <scheme val="minor"/>
      </rPr>
      <t>DTN data flow:</t>
    </r>
    <r>
      <rPr>
        <sz val="11"/>
        <color theme="1"/>
        <rFont val="Calibri"/>
        <family val="2"/>
        <scheme val="minor"/>
      </rPr>
      <t xml:space="preserve">
D0095 - Non Half Hourly Data Aggregation Exception Report analysis
D0235 - Half Hourly Aggregation Exception Report</t>
    </r>
  </si>
  <si>
    <t>Line Loss Factor Audit
CSADs, D265 Files, Mapping Tables 
D0269 - Market Domain Data Complete Set 
BSCCo Market Domain Data (MDD) co-ordination, validation, consultation and correction procedures.  Also timing of MDD publication before go-live.
Profiling sample data validated and monitored by the Profiling Administrator who will have visibility of any shortfalls in data provision.</t>
  </si>
  <si>
    <t>Risk covers:
Line Loss Factors
Line Loss Factor Audit
Profiling data
MDD including default EACs</t>
  </si>
  <si>
    <t xml:space="preserve">Licenced Distribution System Operator   
Supplier
Independent Distribution Netwok Operator   </t>
  </si>
  <si>
    <t>1 - Failure to notify of energisation status / change to energisation status (e.g. notification from Licensed Distribution System Operator or Meter Operator Agent to Supplier hub, Supplier to Supplier Meter Registration Service and SMRS to Data Aggregator)
2 - Incorrect notification of change to Energisation Status
3 - LDSO/IDNO fails to provide the total # of MPANs with ES within their system in order to compare the data mismatches within ECOES/SMRS
4 - Failure to process notification of the Energisation Status (e.g. LDSO logically disconnects erroneously, failure to process flows related to registration updates)</t>
  </si>
  <si>
    <r>
      <t xml:space="preserve">Supplier Meter Registration Service quarterly extracts
</t>
    </r>
    <r>
      <rPr>
        <b/>
        <sz val="11"/>
        <rFont val="Calibri"/>
        <family val="2"/>
        <scheme val="minor"/>
      </rPr>
      <t>DTN data flow:</t>
    </r>
    <r>
      <rPr>
        <sz val="11"/>
        <rFont val="Calibri"/>
        <family val="2"/>
        <scheme val="minor"/>
      </rPr>
      <t xml:space="preserve">
D0036 - Validated Half Hourly Advances for Inclusion in Aggregated Supplier Matrix
D0019 - Metering System EAC/AA Data
D0095 - Non Half Hourly data aggregation exception report</t>
    </r>
  </si>
  <si>
    <t>Requirement to read de-energised Metering Systems every 12 months.
The Data Collector is required to perform checks to detect and correct any error such as Primary and Secondary Suppliers failing to coordinate energisation/de-energisation
If NHHDA receives non-zero AAs on a de-energised site from NHHDC, it will be aggregated for Settlement
Notification of disconnection (SVA)
D0004 - Failure to Obtain Reading (code J0024 - SVCCs 3,4 , 9, 40 and 41)
D0095 - Non Half Hourly Data Aggregation Exception Report
D0134 - Request to Change Energisation Status
D0139 - Confirmation or Rejection of Energisation Status Change
D0204 - Selective or Full Refresh of MPAS Details
D0213 -  Advice from MPAS of Changed Metering Point Details 
D0235 - Half Hourly Data Aggregation Exception Report 
Safety site visit</t>
  </si>
  <si>
    <t xml:space="preserve">Impact is driven by assesment of the Category 1 and Category 2 non-Compliances from the annual Technical Assurance of Metering Audit. TAA Desktop Audits will be live from April 2020 which will provide a greater wealth in data to analyse. Days impacted has remained steady; a review of the Category 1 escalation process is to take place Q3 2020 with the intention of reducing the days impacted by Catefory 1 non-compliances. 
</t>
  </si>
  <si>
    <t>This risk covers:
Initial installation and subsequent physical works including maintenance and remote/non-remote firmware upgrades, and maintenance of associated data records.
Communications Equipment.
Faults are undetected (for detected faults see risk 05).
Installation and Commissioning of measurement transformers by ICPs will be covered under this risk pending the approval of BSC CP1528
Third party (non-BSC) agents (ICPs, BNOs) are outside of the scope of the BSC, making them difficult to manage. 
This risk does not cover physical works related to disconnections.  See energisation status risk.</t>
  </si>
  <si>
    <t>Changes  to the HH fault investigation process are currently being consulted on via the BSC Change Process.  and the NHH process is minimally described, which could present additional risk with many new meters under the smart rollout.</t>
  </si>
  <si>
    <t>The underlying root cause of the suspected fault will be attributed to a different Settlement Risk. This risk seeks to assess the impact of identified faults not being resolved inside the required timescales. 
HH fault process is more robust and defined than the NHH faults process.  Consequently there are more points of compliance for HH, and the risk scoring as been completed on that basis.
There may be delays in fault resolution where there is a Customer appointed agent as there may be sub-contractors or other commercial factors within the process. Work on the BSC Modification P332 re-commenced in 2019 and is fated to conclude in June 2020. This Modification will potentially alleviate the impact of customer appointed agents. 
Increasing use of remote communication technology provided by third parties could lead to increased prevalence of communications issues, including aging/redundant comms equipment.
Scale of potential faults on Smart Meters largely unknown.
LDSO Fault resolution process is to be implimented by CP1525 pending approval.</t>
  </si>
  <si>
    <t>Materiality unchanged following assessment</t>
  </si>
  <si>
    <t>Half Hourly Data Collector validation processes - Channel mismatch, reverse run flag
Supplier can provide Meter Technical Details
D0170 - Request for Metering System Related Details
D0268 - Half Hourly Meter Technical Details complex site flag can highlight missing complex data
D0310 - Notification of Failure to load or receive Metering System Settlement Details</t>
  </si>
  <si>
    <t>Combined with Risk 22</t>
  </si>
  <si>
    <t>Materiality decreased following assessment</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</si>
  <si>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accurately predict. (e.g. equipment with various modes of operation and functionalities, as well as emergency lighting)</t>
  </si>
  <si>
    <t>1 - Metering Point is energised but not registered 
2 - Metering Point is registered in SVA and CVA
3 - Metering System Identifier (MSID) is registered to incorrect address, GSP Group or Line Loss Factor Class
4 - Failure to retrieve and Process required data such as LDSO, Supplier etc.  
5 - Failure to process registrations or updates to registrations (e.g. Supplier not sending or Supplier Meter Registration Agent (SMRA) not actioning once received)</t>
  </si>
  <si>
    <t>1 - Incorrectly installed wiring (e.g. polarity reversed, etc.)
2 - Incorrect Measurement Transformer ratios for circuit (i.e. not operating in accurate current range)
3 - Shorted Current Transformer links left in place resulting in no current signal to Meter
4 - Fuses not installed or blown resulting in no voltage signal to Meter
5 - Faulty Metering Equipment batches
6 - Incorrect Measurement Transformers ratios programmed into Meter
7 - Clock trimming by CDCA (e.g. Outstation not trimmed, incorrect time used in installation)
8 - Different participants Commissioning resulting in no end-to-end testing
9 - Responsible Party or third party performs installation without Commissioning
10 - Commissioning records not completed correctly or notified incorrectly to CDCA
11 - Expired Metering Dispensations resulting in non-compliant metering
12 - Metering Dispensation not applied for when required (including not applying compensation for measurement transformer errors and electrical losses where necessary)</t>
  </si>
  <si>
    <t xml:space="preserve">Commissioning 
Registrant validation of the CDCA-I012 'Report raw meter data', CDCA-I042 'BM Unit Metered Volumes to BSC Party' and CDCA-I029 'GSP Group Take to BSC Party' flows
Site visit inspection for MAR - CDCA-I018 'MAR Reconciliation Report' 
Metered Data Validation and Metering Status Exception Reports (Check Meters)
Metering Dispensation Application - BSCP32 (Including validation of electrical loss compensation by the ELVA, where applied)
</t>
  </si>
  <si>
    <t>Balancing Services provided by Virtual Lead Parties allow error to enter Settlement, such that the energy volumes required for Settlement are incorrect or missing</t>
  </si>
  <si>
    <t>A number of SVA risks potentially affected.  The PAF can facilitate guidance on best practice and specifically deploy Education as a mitigating technique. OSMs will support parties with individual areas of material non-compliance or education requirements</t>
  </si>
  <si>
    <t>Party operational disturbances</t>
  </si>
  <si>
    <t>Impacts on Site Access and activities, impacts to internal operations. Delays to the transfer of data.</t>
  </si>
  <si>
    <t>Parties should have controls in place to support operational continuity in the event of force majeure</t>
  </si>
  <si>
    <t>Parties are impacted by force majeure events that result in impacted operations and potential impacts to Settlement. Including but not limited to, severe weather events, travel disruption, strikes or other labor disputes, and epidemics.</t>
  </si>
  <si>
    <t>Areas of Focus</t>
  </si>
  <si>
    <t>E001</t>
  </si>
  <si>
    <t>Customer Preferred Agents</t>
  </si>
  <si>
    <t>E011</t>
  </si>
  <si>
    <t>SoLR Impacts on Party Failure</t>
  </si>
  <si>
    <t>E020</t>
  </si>
  <si>
    <t>CVA Market Reporting</t>
  </si>
  <si>
    <t>ion</t>
  </si>
  <si>
    <t>Virtual Lead Parties
Suppliers
Supplier Meter Registration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</si>
</sst>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64" formatCode="[&gt;=1000000]\ &quot;£&quot;#,##0.0,,&quot;m&quot;;[&lt;1000000]\ &quot;£&quot;#,##0.0,&quot;k&quot;;General"/>
    <numFmt numFmtId="165" formatCode="dd/mm/yyyy;@"/>
    <numFmt numFmtId="166" formatCode="0.0"/>
    <numFmt numFmtId="167" formatCode="&quot;£&quot;#,##0"/>
  </numFmts>
  <fonts count="23" x14ac:knownFonts="1">
    <font>
      <sz val="11"/>
      <color theme="1"/>
      <name val="Calibri"/>
      <family val="2"/>
      <scheme val="minor"/>
    </font>
    <font>
      <sz val="11"/>
      <color theme="8"/>
      <name val="Calibri"/>
      <family val="2"/>
      <scheme val="minor"/>
    </font>
    <font>
      <sz val="11"/>
      <color rgb="FF0070C0"/>
      <name val="Calibri"/>
      <family val="2"/>
      <scheme val="minor"/>
    </font>
    <font>
      <sz val="10"/>
      <name val="Arial"/>
      <family val="2"/>
    </font>
    <font>
      <sz val="11"/>
      <name val="Calibri"/>
      <family val="2"/>
      <scheme val="minor"/>
    </font>
    <font>
      <sz val="10"/>
      <color theme="1"/>
      <name val="Tahoma"/>
      <family val="2"/>
    </font>
    <font>
      <b/>
      <sz val="11"/>
      <color theme="1"/>
      <name val="Calibri"/>
      <family val="2"/>
      <scheme val="minor"/>
    </font>
    <font>
      <sz val="11"/>
      <color rgb="FFFF0000"/>
      <name val="Calibri"/>
      <family val="2"/>
      <scheme val="minor"/>
    </font>
    <font>
      <b/>
      <sz val="12"/>
      <color theme="0"/>
      <name val="Calibri"/>
      <family val="2"/>
      <scheme val="minor"/>
    </font>
    <font>
      <b/>
      <sz val="14"/>
      <color theme="8"/>
      <name val="Calibri"/>
      <family val="2"/>
      <scheme val="minor"/>
    </font>
    <font>
      <sz val="11"/>
      <color theme="0" tint="-0.499984740745262"/>
      <name val="Calibri"/>
      <family val="2"/>
      <scheme val="minor"/>
    </font>
    <font>
      <b/>
      <sz val="14"/>
      <color theme="0" tint="-0.499984740745262"/>
      <name val="Calibri"/>
      <family val="2"/>
      <scheme val="minor"/>
    </font>
    <font>
      <b/>
      <sz val="12"/>
      <color theme="0" tint="-0.14999847407452621"/>
      <name val="Calibri"/>
      <family val="2"/>
      <scheme val="minor"/>
    </font>
    <font>
      <u/>
      <sz val="11"/>
      <color theme="10"/>
      <name val="Calibri"/>
      <family val="2"/>
      <scheme val="minor"/>
    </font>
    <font>
      <b/>
      <sz val="20"/>
      <color theme="4"/>
      <name val="Calibri"/>
      <family val="2"/>
      <scheme val="minor"/>
    </font>
    <font>
      <sz val="11"/>
      <color theme="4"/>
      <name val="Calibri"/>
      <family val="2"/>
      <scheme val="minor"/>
    </font>
    <font>
      <sz val="11"/>
      <color rgb="FF000000"/>
      <name val="Calibri"/>
      <family val="2"/>
      <scheme val="minor"/>
    </font>
    <font>
      <sz val="10"/>
      <color rgb="FF000000"/>
      <name val="Segoe UI"/>
      <family val="2"/>
    </font>
    <font>
      <sz val="11"/>
      <color rgb="FF000000"/>
      <name val="Calibri"/>
      <family val="2"/>
    </font>
    <font>
      <b/>
      <sz val="11"/>
      <name val="Calibri"/>
      <family val="2"/>
      <scheme val="minor"/>
    </font>
    <font>
      <b/>
      <sz val="11"/>
      <color rgb="FF000000"/>
      <name val="Calibri"/>
      <family val="2"/>
    </font>
    <font>
      <b/>
      <sz val="11"/>
      <color theme="1"/>
      <name val="Wingdings"/>
      <charset val="2"/>
    </font>
    <font>
      <b/>
      <sz val="16"/>
      <color theme="4"/>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
      <left/>
      <right/>
      <top style="medium">
        <color theme="8"/>
      </top>
      <bottom/>
      <diagonal/>
    </border>
    <border>
      <left/>
      <right/>
      <top/>
      <bottom style="medium">
        <color theme="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90B1"/>
      </left>
      <right/>
      <top style="medium">
        <color rgb="FF0090B1"/>
      </top>
      <bottom/>
      <diagonal/>
    </border>
    <border>
      <left/>
      <right/>
      <top style="medium">
        <color rgb="FF0090B1"/>
      </top>
      <bottom/>
      <diagonal/>
    </border>
    <border>
      <left/>
      <right style="medium">
        <color rgb="FF0090B1"/>
      </right>
      <top style="medium">
        <color rgb="FF0090B1"/>
      </top>
      <bottom/>
      <diagonal/>
    </border>
    <border>
      <left style="medium">
        <color rgb="FF0090B1"/>
      </left>
      <right/>
      <top/>
      <bottom/>
      <diagonal/>
    </border>
    <border>
      <left/>
      <right style="medium">
        <color rgb="FF0090B1"/>
      </right>
      <top/>
      <bottom/>
      <diagonal/>
    </border>
    <border>
      <left style="medium">
        <color rgb="FF0090B1"/>
      </left>
      <right/>
      <top/>
      <bottom style="medium">
        <color rgb="FF0090B1"/>
      </bottom>
      <diagonal/>
    </border>
    <border>
      <left/>
      <right/>
      <top/>
      <bottom style="medium">
        <color rgb="FF0090B1"/>
      </bottom>
      <diagonal/>
    </border>
    <border>
      <left/>
      <right style="medium">
        <color rgb="FF0090B1"/>
      </right>
      <top/>
      <bottom style="medium">
        <color rgb="FF0090B1"/>
      </bottom>
      <diagonal/>
    </border>
  </borders>
  <cellStyleXfs count="4">
    <xf numFmtId="0" fontId="0" fillId="0" borderId="0"/>
    <xf numFmtId="0" fontId="3" fillId="0" borderId="0"/>
    <xf numFmtId="0" fontId="5" fillId="0" borderId="0"/>
    <xf numFmtId="0" fontId="13" fillId="0" borderId="0" applyNumberFormat="0" applyFill="0" applyBorder="0" applyAlignment="0" applyProtection="0"/>
  </cellStyleXfs>
  <cellXfs count="349">
    <xf numFmtId="0" fontId="0" fillId="0" borderId="0" xfId="0"/>
    <xf numFmtId="0" fontId="0" fillId="0" borderId="0" xfId="0"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 fillId="0" borderId="2" xfId="0" applyFont="1" applyFill="1" applyBorder="1" applyAlignment="1">
      <alignment horizontal="left" vertical="top"/>
    </xf>
    <xf numFmtId="0" fontId="3" fillId="0" borderId="0" xfId="1" applyAlignment="1">
      <alignment horizontal="left" vertical="top"/>
    </xf>
    <xf numFmtId="0" fontId="3" fillId="0" borderId="0" xfId="1" applyAlignment="1">
      <alignment horizontal="left" vertical="top" wrapText="1"/>
    </xf>
    <xf numFmtId="0" fontId="3" fillId="0" borderId="0" xfId="1" applyFill="1" applyAlignment="1">
      <alignment horizontal="left" vertical="top"/>
    </xf>
    <xf numFmtId="0" fontId="0" fillId="0" borderId="0" xfId="0" applyAlignment="1">
      <alignment vertical="top"/>
    </xf>
    <xf numFmtId="0" fontId="0" fillId="0" borderId="1" xfId="0" applyBorder="1"/>
    <xf numFmtId="0" fontId="0" fillId="0" borderId="0" xfId="0"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3" borderId="8" xfId="0" applyFill="1" applyBorder="1" applyAlignment="1">
      <alignment horizontal="center" vertical="center"/>
    </xf>
    <xf numFmtId="0" fontId="0" fillId="0" borderId="8" xfId="0" applyBorder="1" applyAlignment="1">
      <alignment horizontal="center" vertical="center" wrapText="1"/>
    </xf>
    <xf numFmtId="0" fontId="0" fillId="0" borderId="0" xfId="0" applyAlignment="1">
      <alignment vertical="center"/>
    </xf>
    <xf numFmtId="14" fontId="0" fillId="0" borderId="3" xfId="0" applyNumberFormat="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4" xfId="0" applyFill="1" applyBorder="1" applyAlignment="1">
      <alignment horizontal="center" vertical="center"/>
    </xf>
    <xf numFmtId="0" fontId="0" fillId="0" borderId="20" xfId="0"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10" fillId="2" borderId="26" xfId="0" applyFont="1" applyFill="1" applyBorder="1" applyAlignment="1">
      <alignment horizontal="center" vertical="center"/>
    </xf>
    <xf numFmtId="0" fontId="10"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9" fillId="0" borderId="1" xfId="0" applyNumberFormat="1" applyFont="1" applyFill="1" applyBorder="1" applyAlignment="1">
      <alignment horizontal="center" vertical="center" wrapText="1"/>
    </xf>
    <xf numFmtId="164" fontId="0" fillId="0" borderId="9"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6" borderId="1" xfId="0" applyFill="1" applyBorder="1"/>
    <xf numFmtId="49" fontId="13" fillId="0" borderId="1" xfId="3" applyNumberFormat="1" applyBorder="1" applyAlignment="1">
      <alignment horizontal="center"/>
    </xf>
    <xf numFmtId="0" fontId="0" fillId="0" borderId="45" xfId="0" applyBorder="1"/>
    <xf numFmtId="0" fontId="0" fillId="0" borderId="46" xfId="0" applyBorder="1"/>
    <xf numFmtId="0" fontId="0" fillId="0" borderId="48" xfId="0" applyBorder="1"/>
    <xf numFmtId="0" fontId="13" fillId="0" borderId="45" xfId="3" applyBorder="1"/>
    <xf numFmtId="0" fontId="13" fillId="0" borderId="47" xfId="3" applyBorder="1"/>
    <xf numFmtId="0" fontId="13" fillId="0" borderId="49" xfId="3" applyBorder="1"/>
    <xf numFmtId="0" fontId="0" fillId="0" borderId="0" xfId="0" applyBorder="1"/>
    <xf numFmtId="0" fontId="0" fillId="0" borderId="50" xfId="0" applyBorder="1"/>
    <xf numFmtId="0" fontId="0" fillId="0" borderId="47" xfId="0" applyBorder="1"/>
    <xf numFmtId="0" fontId="6" fillId="0" borderId="44" xfId="0" applyFont="1" applyBorder="1"/>
    <xf numFmtId="0" fontId="6" fillId="0" borderId="46" xfId="0" applyFont="1" applyBorder="1"/>
    <xf numFmtId="0" fontId="6" fillId="0" borderId="0" xfId="0" applyFont="1"/>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6" fillId="2" borderId="1" xfId="0" applyFont="1" applyFill="1" applyBorder="1"/>
    <xf numFmtId="0" fontId="6" fillId="2" borderId="1" xfId="0" applyFont="1" applyFill="1" applyBorder="1" applyAlignment="1">
      <alignment horizontal="left" vertical="top" wrapText="1"/>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1" xfId="0" applyBorder="1" applyAlignment="1">
      <alignment vertical="top" wrapText="1"/>
    </xf>
    <xf numFmtId="0" fontId="0" fillId="0" borderId="0" xfId="0" applyAlignment="1">
      <alignment vertical="top" wrapText="1"/>
    </xf>
    <xf numFmtId="0" fontId="6" fillId="0" borderId="1" xfId="0" applyFont="1" applyBorder="1" applyAlignment="1">
      <alignment horizontal="left" vertical="top" wrapText="1"/>
    </xf>
    <xf numFmtId="0" fontId="6" fillId="0" borderId="0" xfId="0" applyFont="1" applyAlignment="1">
      <alignment wrapText="1"/>
    </xf>
    <xf numFmtId="0" fontId="0" fillId="2" borderId="1" xfId="0"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9" fillId="0" borderId="19"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0" fillId="0" borderId="1" xfId="0" applyNumberFormat="1" applyBorder="1"/>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8" borderId="22" xfId="0" applyFill="1" applyBorder="1" applyAlignment="1">
      <alignment horizontal="center" vertical="center" wrapText="1"/>
    </xf>
    <xf numFmtId="8" fontId="0" fillId="0" borderId="0" xfId="0" applyNumberFormat="1"/>
    <xf numFmtId="0" fontId="0" fillId="0" borderId="0" xfId="0" applyAlignment="1">
      <alignment horizontal="center" vertical="center"/>
    </xf>
    <xf numFmtId="0" fontId="0" fillId="0" borderId="22" xfId="0"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Alignment="1">
      <alignment horizontal="center" vertical="center" wrapText="1"/>
    </xf>
    <xf numFmtId="0" fontId="4" fillId="0" borderId="22" xfId="0" applyFont="1" applyBorder="1" applyAlignment="1">
      <alignment horizontal="center" vertical="center" wrapText="1"/>
    </xf>
    <xf numFmtId="0" fontId="6" fillId="0" borderId="1" xfId="0" applyFont="1" applyBorder="1" applyAlignment="1">
      <alignment horizontal="center" vertical="top" wrapText="1"/>
    </xf>
    <xf numFmtId="0" fontId="0" fillId="0" borderId="1" xfId="0" applyBorder="1" applyAlignment="1">
      <alignment horizontal="center"/>
    </xf>
    <xf numFmtId="164" fontId="0" fillId="0" borderId="1" xfId="0" applyNumberFormat="1" applyBorder="1" applyAlignment="1">
      <alignment horizontal="center"/>
    </xf>
    <xf numFmtId="164" fontId="0" fillId="0" borderId="0" xfId="0" applyNumberFormat="1" applyFill="1" applyBorder="1" applyAlignment="1">
      <alignment horizontal="center"/>
    </xf>
    <xf numFmtId="0" fontId="0" fillId="0" borderId="21"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55" xfId="0" applyBorder="1" applyAlignment="1">
      <alignment horizontal="center" vertical="center" wrapText="1"/>
    </xf>
    <xf numFmtId="0" fontId="0" fillId="2" borderId="31" xfId="0" applyFill="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3" fillId="0" borderId="0" xfId="1" applyAlignment="1">
      <alignment vertical="top"/>
    </xf>
    <xf numFmtId="165" fontId="0" fillId="0" borderId="1" xfId="0" applyNumberFormat="1" applyBorder="1"/>
    <xf numFmtId="49" fontId="13" fillId="0" borderId="0" xfId="3" applyNumberFormat="1" applyBorder="1" applyAlignment="1">
      <alignment horizontal="center"/>
    </xf>
    <xf numFmtId="165" fontId="0" fillId="0" borderId="0"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17" fillId="0" borderId="1" xfId="0" applyFont="1" applyBorder="1" applyAlignment="1">
      <alignment vertical="center"/>
    </xf>
    <xf numFmtId="164" fontId="0" fillId="0" borderId="1" xfId="0" applyNumberFormat="1" applyFill="1" applyBorder="1" applyAlignment="1">
      <alignment horizontal="center"/>
    </xf>
    <xf numFmtId="14" fontId="0" fillId="0" borderId="0" xfId="0" applyNumberFormat="1" applyBorder="1"/>
    <xf numFmtId="164" fontId="9" fillId="0" borderId="0" xfId="0"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3" xfId="0" applyBorder="1" applyAlignment="1">
      <alignment vertical="top" wrapText="1"/>
    </xf>
    <xf numFmtId="0" fontId="6" fillId="0" borderId="44" xfId="0" applyFont="1" applyBorder="1" applyAlignment="1">
      <alignment horizontal="right"/>
    </xf>
    <xf numFmtId="0" fontId="6" fillId="0" borderId="46" xfId="0" applyFont="1" applyBorder="1" applyAlignment="1">
      <alignment horizontal="right"/>
    </xf>
    <xf numFmtId="0" fontId="6" fillId="0" borderId="48" xfId="0" applyFont="1" applyBorder="1" applyAlignment="1">
      <alignment horizontal="right"/>
    </xf>
    <xf numFmtId="166" fontId="0" fillId="0" borderId="45" xfId="0" quotePrefix="1" applyNumberFormat="1" applyBorder="1" applyAlignment="1">
      <alignment horizontal="left"/>
    </xf>
    <xf numFmtId="15" fontId="0" fillId="0" borderId="47" xfId="0" applyNumberFormat="1" applyBorder="1" applyAlignment="1">
      <alignment horizontal="left"/>
    </xf>
    <xf numFmtId="0" fontId="0" fillId="0" borderId="49" xfId="0" applyBorder="1" applyAlignment="1">
      <alignment horizontal="left"/>
    </xf>
    <xf numFmtId="0" fontId="6" fillId="2" borderId="1" xfId="0" applyFont="1" applyFill="1" applyBorder="1" applyAlignment="1">
      <alignment horizontal="center"/>
    </xf>
    <xf numFmtId="0" fontId="3" fillId="0" borderId="0" xfId="1" applyAlignment="1">
      <alignment horizontal="center" vertical="top" wrapText="1"/>
    </xf>
    <xf numFmtId="0" fontId="19" fillId="0" borderId="1" xfId="1" applyFont="1" applyFill="1" applyBorder="1" applyAlignment="1">
      <alignment horizontal="center" vertical="top" wrapText="1"/>
    </xf>
    <xf numFmtId="0" fontId="19" fillId="0" borderId="1" xfId="1" applyFont="1" applyBorder="1"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vertical="top" wrapText="1"/>
    </xf>
    <xf numFmtId="14" fontId="0" fillId="0" borderId="1" xfId="0" applyNumberFormat="1" applyBorder="1" applyAlignment="1">
      <alignment horizontal="center"/>
    </xf>
    <xf numFmtId="0" fontId="0" fillId="0" borderId="1" xfId="0" applyBorder="1" applyAlignment="1">
      <alignment horizontal="left"/>
    </xf>
    <xf numFmtId="0" fontId="6" fillId="0" borderId="1" xfId="0" applyFont="1" applyBorder="1" applyAlignment="1">
      <alignment horizontal="center"/>
    </xf>
    <xf numFmtId="166" fontId="6" fillId="0" borderId="1" xfId="0" applyNumberFormat="1" applyFont="1" applyBorder="1" applyAlignment="1">
      <alignment horizontal="center"/>
    </xf>
    <xf numFmtId="0" fontId="6" fillId="0" borderId="0" xfId="0" applyFont="1" applyBorder="1" applyAlignment="1">
      <alignment horizontal="right"/>
    </xf>
    <xf numFmtId="0" fontId="0" fillId="0" borderId="0" xfId="0" applyBorder="1" applyAlignment="1">
      <alignment horizontal="left"/>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20" xfId="0" applyFill="1" applyBorder="1" applyAlignment="1">
      <alignment horizontal="center" vertical="center"/>
    </xf>
    <xf numFmtId="0" fontId="0" fillId="0" borderId="38" xfId="0" applyBorder="1" applyAlignment="1">
      <alignment horizontal="center" vertical="center" wrapText="1"/>
    </xf>
    <xf numFmtId="0" fontId="21" fillId="0" borderId="1" xfId="0" applyFont="1" applyBorder="1" applyAlignment="1">
      <alignment horizontal="center"/>
    </xf>
    <xf numFmtId="0" fontId="9" fillId="0" borderId="19" xfId="0" quotePrefix="1" applyFont="1" applyFill="1" applyBorder="1" applyAlignment="1">
      <alignment horizontal="center" vertical="center" wrapText="1"/>
    </xf>
    <xf numFmtId="0" fontId="0" fillId="0" borderId="46" xfId="0" applyBorder="1" applyAlignment="1"/>
    <xf numFmtId="0" fontId="0" fillId="0" borderId="0" xfId="0" applyBorder="1" applyAlignment="1"/>
    <xf numFmtId="0" fontId="0" fillId="0" borderId="47" xfId="0" applyBorder="1" applyAlignment="1"/>
    <xf numFmtId="0" fontId="6" fillId="0" borderId="61" xfId="0" quotePrefix="1" applyFont="1" applyBorder="1" applyAlignment="1">
      <alignment horizontal="center" vertical="center"/>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0" fillId="0" borderId="2" xfId="0" applyFill="1" applyBorder="1"/>
    <xf numFmtId="0" fontId="0" fillId="0" borderId="22" xfId="0" applyBorder="1" applyAlignment="1">
      <alignment horizontal="center" vertical="center" wrapText="1"/>
    </xf>
    <xf numFmtId="164" fontId="0" fillId="0" borderId="31" xfId="0" applyNumberFormat="1" applyFill="1" applyBorder="1" applyAlignment="1">
      <alignment horizontal="center" vertical="center" wrapText="1"/>
    </xf>
    <xf numFmtId="14" fontId="0" fillId="0" borderId="1" xfId="0" applyNumberFormat="1" applyBorder="1"/>
    <xf numFmtId="167" fontId="0" fillId="0" borderId="1" xfId="0" applyNumberFormat="1" applyBorder="1"/>
    <xf numFmtId="0" fontId="0" fillId="0" borderId="22" xfId="0" applyBorder="1" applyAlignment="1">
      <alignment horizontal="center" vertical="center" wrapText="1"/>
    </xf>
    <xf numFmtId="0" fontId="6" fillId="0" borderId="59" xfId="0" quotePrefix="1" applyFont="1" applyBorder="1" applyAlignment="1">
      <alignment horizontal="center" vertical="center"/>
    </xf>
    <xf numFmtId="0" fontId="6" fillId="0" borderId="62" xfId="0" applyFont="1" applyBorder="1" applyAlignment="1">
      <alignment horizontal="center"/>
    </xf>
    <xf numFmtId="0" fontId="6" fillId="0" borderId="63" xfId="0" applyFont="1" applyBorder="1" applyAlignment="1">
      <alignment horizontal="center"/>
    </xf>
    <xf numFmtId="0" fontId="6" fillId="0" borderId="59" xfId="0" quotePrefix="1" applyFont="1" applyBorder="1" applyAlignment="1">
      <alignment horizontal="center" vertical="center"/>
    </xf>
    <xf numFmtId="0" fontId="0" fillId="0" borderId="46" xfId="0" applyBorder="1" applyAlignment="1">
      <alignment wrapText="1"/>
    </xf>
    <xf numFmtId="0" fontId="0" fillId="0" borderId="0" xfId="0" applyBorder="1" applyAlignment="1">
      <alignment wrapText="1"/>
    </xf>
    <xf numFmtId="0" fontId="0" fillId="0" borderId="47" xfId="0" applyBorder="1" applyAlignment="1">
      <alignment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14" fillId="0" borderId="0" xfId="0" applyFont="1" applyAlignment="1">
      <alignment horizontal="center"/>
    </xf>
    <xf numFmtId="0" fontId="0" fillId="0" borderId="48" xfId="0" applyBorder="1" applyAlignment="1">
      <alignment wrapText="1"/>
    </xf>
    <xf numFmtId="0" fontId="0" fillId="0" borderId="51" xfId="0" applyBorder="1" applyAlignment="1">
      <alignment wrapText="1"/>
    </xf>
    <xf numFmtId="0" fontId="0" fillId="0" borderId="49" xfId="0" applyBorder="1" applyAlignment="1">
      <alignment wrapText="1"/>
    </xf>
    <xf numFmtId="0" fontId="6" fillId="0" borderId="0" xfId="0" applyFont="1" applyBorder="1" applyAlignment="1">
      <alignment horizontal="center"/>
    </xf>
    <xf numFmtId="0" fontId="6" fillId="0" borderId="60" xfId="0" applyFont="1" applyBorder="1" applyAlignment="1">
      <alignment horizontal="center"/>
    </xf>
    <xf numFmtId="0" fontId="22" fillId="0" borderId="56" xfId="0" applyFont="1" applyBorder="1" applyAlignment="1">
      <alignment horizontal="center"/>
    </xf>
    <xf numFmtId="0" fontId="22" fillId="0" borderId="57" xfId="0" applyFont="1" applyBorder="1" applyAlignment="1">
      <alignment horizontal="center"/>
    </xf>
    <xf numFmtId="0" fontId="22" fillId="0" borderId="58" xfId="0" applyFont="1" applyBorder="1" applyAlignment="1">
      <alignment horizontal="center"/>
    </xf>
    <xf numFmtId="0" fontId="6" fillId="0" borderId="0" xfId="0" applyFont="1" applyBorder="1" applyAlignment="1">
      <alignment horizontal="center" wrapText="1"/>
    </xf>
    <xf numFmtId="0" fontId="6" fillId="0" borderId="60" xfId="0" applyFont="1" applyBorder="1" applyAlignment="1">
      <alignment horizont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0"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1"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6" fillId="0" borderId="1"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7" xfId="0" applyBorder="1" applyAlignment="1">
      <alignment horizontal="center" vertical="center" wrapText="1"/>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3" borderId="1" xfId="0" applyFill="1" applyBorder="1" applyAlignment="1">
      <alignment horizontal="center" vertical="top"/>
    </xf>
    <xf numFmtId="0" fontId="0" fillId="0" borderId="1" xfId="0" applyBorder="1" applyAlignment="1">
      <alignment horizontal="center"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center" wrapText="1" indent="1"/>
    </xf>
    <xf numFmtId="0" fontId="0" fillId="0" borderId="32" xfId="0" applyBorder="1" applyAlignment="1">
      <alignment horizontal="left" vertical="center" wrapText="1" indent="1"/>
    </xf>
    <xf numFmtId="0" fontId="0" fillId="0" borderId="24" xfId="0" applyBorder="1" applyAlignment="1">
      <alignment horizontal="left" vertical="center" wrapText="1" indent="1"/>
    </xf>
    <xf numFmtId="0" fontId="8" fillId="5" borderId="33"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0" fillId="2" borderId="3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6" xfId="0"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8" fillId="5" borderId="33" xfId="0" applyFont="1" applyFill="1" applyBorder="1" applyAlignment="1">
      <alignment horizontal="right" vertical="center"/>
    </xf>
    <xf numFmtId="0" fontId="8" fillId="5" borderId="34" xfId="0" applyFont="1" applyFill="1" applyBorder="1" applyAlignment="1">
      <alignment horizontal="right" vertical="center"/>
    </xf>
    <xf numFmtId="0" fontId="8" fillId="5" borderId="35"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4" xfId="0" applyFont="1" applyFill="1" applyBorder="1" applyAlignment="1">
      <alignment horizontal="center" vertical="center"/>
    </xf>
    <xf numFmtId="6" fontId="11" fillId="3" borderId="31" xfId="0" applyNumberFormat="1" applyFont="1" applyFill="1" applyBorder="1" applyAlignment="1">
      <alignment horizontal="center" vertical="center" wrapText="1"/>
    </xf>
    <xf numFmtId="6" fontId="11" fillId="3" borderId="9"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3" fillId="7" borderId="1" xfId="3" applyFill="1" applyBorder="1" applyAlignment="1">
      <alignment horizontal="center" vertical="top" wrapText="1"/>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52"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Border="1" applyAlignment="1">
      <alignment horizontal="left" vertical="center" wrapText="1" indent="1"/>
    </xf>
    <xf numFmtId="0" fontId="0" fillId="0" borderId="14" xfId="0" applyBorder="1" applyAlignment="1">
      <alignment horizontal="left" vertical="center" wrapText="1" inden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0" borderId="31" xfId="0" applyFill="1" applyBorder="1" applyAlignment="1">
      <alignment horizontal="center" vertical="center" wrapText="1"/>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8" fillId="5" borderId="18" xfId="0" applyFont="1" applyFill="1" applyBorder="1" applyAlignment="1">
      <alignment horizontal="center" vertical="center"/>
    </xf>
    <xf numFmtId="0" fontId="4" fillId="0" borderId="23" xfId="0" applyFont="1" applyBorder="1" applyAlignment="1">
      <alignment horizontal="left" vertical="top" wrapText="1"/>
    </xf>
    <xf numFmtId="0" fontId="4" fillId="0" borderId="2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4" xfId="0" applyFont="1" applyBorder="1" applyAlignment="1">
      <alignment horizontal="left" vertical="center" wrapText="1" inden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left" vertical="center" wrapText="1"/>
    </xf>
    <xf numFmtId="0" fontId="0" fillId="0" borderId="24" xfId="0"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4" fillId="0" borderId="24" xfId="0" applyFont="1" applyBorder="1" applyAlignment="1">
      <alignment horizontal="left"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14" fontId="0" fillId="0" borderId="28" xfId="0" applyNumberFormat="1" applyBorder="1" applyAlignment="1">
      <alignment horizontal="center" vertical="center" wrapText="1"/>
    </xf>
    <xf numFmtId="14" fontId="0" fillId="0" borderId="29" xfId="0" applyNumberFormat="1" applyBorder="1" applyAlignment="1">
      <alignment horizontal="center" vertical="center" wrapText="1"/>
    </xf>
    <xf numFmtId="14" fontId="0" fillId="0" borderId="30" xfId="0" applyNumberFormat="1" applyBorder="1" applyAlignment="1">
      <alignment horizontal="center" vertical="center" wrapText="1"/>
    </xf>
    <xf numFmtId="0" fontId="6" fillId="0" borderId="22" xfId="0" applyFont="1" applyBorder="1" applyAlignment="1">
      <alignment horizontal="left" vertical="top" wrapText="1"/>
    </xf>
    <xf numFmtId="0" fontId="7" fillId="0" borderId="53"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22" xfId="0" quotePrefix="1" applyBorder="1" applyAlignment="1">
      <alignment horizontal="left" vertical="top" wrapText="1"/>
    </xf>
    <xf numFmtId="0" fontId="4" fillId="0" borderId="32" xfId="0" applyFont="1" applyBorder="1" applyAlignment="1">
      <alignment horizontal="center" vertical="center" wrapText="1"/>
    </xf>
    <xf numFmtId="0" fontId="19" fillId="0" borderId="22" xfId="0" applyFont="1" applyBorder="1" applyAlignment="1">
      <alignment horizontal="left" vertical="top" wrapText="1"/>
    </xf>
    <xf numFmtId="0" fontId="7" fillId="0" borderId="22" xfId="0" applyFont="1" applyBorder="1" applyAlignment="1">
      <alignment horizontal="left" vertical="top"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1" xfId="0" quotePrefix="1" applyBorder="1" applyAlignment="1">
      <alignment horizontal="left" vertical="center" wrapText="1" indent="1"/>
    </xf>
    <xf numFmtId="0" fontId="0" fillId="0" borderId="53" xfId="0" applyBorder="1" applyAlignment="1">
      <alignment horizontal="left" vertical="top" wrapText="1"/>
    </xf>
    <xf numFmtId="0" fontId="0" fillId="0" borderId="54" xfId="0" applyBorder="1" applyAlignment="1">
      <alignment horizontal="left" vertical="top"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4" xfId="0"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ill="1" applyBorder="1" applyAlignment="1">
      <alignment horizontal="left" vertical="center" wrapText="1"/>
    </xf>
    <xf numFmtId="0" fontId="0" fillId="0" borderId="32" xfId="0" applyFill="1" applyBorder="1" applyAlignment="1">
      <alignment horizontal="left" vertical="center" wrapText="1"/>
    </xf>
    <xf numFmtId="0" fontId="0" fillId="0" borderId="24" xfId="0" applyFill="1" applyBorder="1" applyAlignment="1">
      <alignment horizontal="left" vertical="center" wrapText="1"/>
    </xf>
    <xf numFmtId="0" fontId="15" fillId="0" borderId="7" xfId="0" applyFont="1" applyBorder="1" applyAlignment="1">
      <alignment horizontal="left" vertical="top" wrapText="1"/>
    </xf>
    <xf numFmtId="0" fontId="18" fillId="0" borderId="1" xfId="0" applyFont="1" applyBorder="1" applyAlignment="1">
      <alignment horizontal="right" vertical="center" wrapText="1"/>
    </xf>
    <xf numFmtId="0" fontId="20" fillId="0" borderId="1" xfId="0" applyFont="1" applyBorder="1" applyAlignment="1">
      <alignment vertical="center" wrapText="1"/>
    </xf>
    <xf numFmtId="0" fontId="15" fillId="0" borderId="0" xfId="0" applyFont="1" applyAlignment="1">
      <alignment vertical="top" wrapText="1"/>
    </xf>
  </cellXfs>
  <cellStyles count="4">
    <cellStyle name="Hyperlink" xfId="3" builtinId="8"/>
    <cellStyle name="Normal" xfId="0" builtinId="0"/>
    <cellStyle name="Normal 2" xfId="1"/>
    <cellStyle name="Normal 5 4" xfId="2"/>
  </cellStyles>
  <dxfs count="0"/>
  <tableStyles count="0" defaultTableStyle="TableStyleMedium2" defaultPivotStyle="PivotStyleLight16"/>
  <colors>
    <mruColors>
      <color rgb="FF0090B1"/>
      <color rgb="FF29498D"/>
      <color rgb="FF101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242395</xdr:colOff>
      <xdr:row>4</xdr:row>
      <xdr:rowOff>30480</xdr:rowOff>
    </xdr:from>
    <xdr:to>
      <xdr:col>12</xdr:col>
      <xdr:colOff>596591</xdr:colOff>
      <xdr:row>19</xdr:row>
      <xdr:rowOff>304800</xdr:rowOff>
    </xdr:to>
    <xdr:pic>
      <xdr:nvPicPr>
        <xdr:cNvPr id="3" name="Picture 2"/>
        <xdr:cNvPicPr>
          <a:picLocks noChangeAspect="1"/>
        </xdr:cNvPicPr>
      </xdr:nvPicPr>
      <xdr:blipFill>
        <a:blip xmlns:r="http://schemas.openxmlformats.org/officeDocument/2006/relationships" r:embed="rId1"/>
        <a:stretch>
          <a:fillRect/>
        </a:stretch>
      </xdr:blipFill>
      <xdr:spPr>
        <a:xfrm>
          <a:off x="5871670" y="2068830"/>
          <a:ext cx="3402196" cy="3436620"/>
        </a:xfrm>
        <a:prstGeom prst="rect">
          <a:avLst/>
        </a:prstGeom>
        <a:ln w="28575">
          <a:solidFill>
            <a:schemeClr val="accent5"/>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groves\AppData\Local\Temp\Temp1_PAB214-05%20Risk%20Evaluation%20Register.zip\Risk%20register%20-%20action%20tracker%20201807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SC%20Operations/Customer%20Services/Market%20Compliance/Public/PAF%20Procedures%20-%20BSC%20Section%20Z%20Deliverables/RER/RER%202019_20/Risks/CVA/R30%20ECVAA%20processes/R30%20ECVAA%20process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Tracker"/>
      <sheetName val="Sheet3"/>
    </sheetNames>
    <sheetDataSet>
      <sheetData sheetId="0">
        <row r="2">
          <cell r="J2" t="str">
            <v>Risk Categories:</v>
          </cell>
        </row>
        <row r="3">
          <cell r="J3" t="str">
            <v>All</v>
          </cell>
        </row>
        <row r="4">
          <cell r="J4" t="str">
            <v>SVA - Regi &amp; Appoints</v>
          </cell>
        </row>
        <row r="5">
          <cell r="J5" t="str">
            <v>SVA - Metering</v>
          </cell>
        </row>
        <row r="6">
          <cell r="J6" t="str">
            <v>SVA - Data retrvl &amp; process</v>
          </cell>
        </row>
        <row r="7">
          <cell r="J7" t="str">
            <v>SVA - Data retrvl &amp; process</v>
          </cell>
        </row>
        <row r="8">
          <cell r="J8" t="str">
            <v>SVA - Central agg &amp; trading chgs</v>
          </cell>
        </row>
        <row r="9">
          <cell r="J9" t="str">
            <v>CVA - Regi &amp; Appoints</v>
          </cell>
        </row>
        <row r="10">
          <cell r="J10" t="str">
            <v>CVA - Metering</v>
          </cell>
        </row>
        <row r="11">
          <cell r="J11" t="str">
            <v>CVA - Data retrvl &amp; process</v>
          </cell>
        </row>
        <row r="12">
          <cell r="J12" t="str">
            <v>CVA - Central agg &amp; trading chgs</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Data"/>
      <sheetName val="Script"/>
    </sheetNames>
    <sheetDataSet>
      <sheetData sheetId="0">
        <row r="12">
          <cell r="N12">
            <v>631500</v>
          </cell>
          <cell r="O12">
            <v>2105000</v>
          </cell>
          <cell r="P12">
            <v>4210000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tabSelected="1" zoomScaleNormal="100" workbookViewId="0">
      <selection activeCell="G24" sqref="G24"/>
    </sheetView>
  </sheetViews>
  <sheetFormatPr defaultRowHeight="15" x14ac:dyDescent="0.25"/>
  <cols>
    <col min="1" max="1" width="4.7109375" customWidth="1"/>
    <col min="2" max="2" width="22.42578125" customWidth="1"/>
    <col min="3" max="3" width="20.7109375" customWidth="1"/>
    <col min="4" max="4" width="3.5703125" customWidth="1"/>
    <col min="6" max="7" width="23.7109375" customWidth="1"/>
  </cols>
  <sheetData>
    <row r="1" spans="1:13" ht="26.25" x14ac:dyDescent="0.4">
      <c r="A1" s="191" t="s">
        <v>168</v>
      </c>
      <c r="B1" s="191"/>
      <c r="C1" s="191"/>
    </row>
    <row r="2" spans="1:13" ht="15.75" thickBot="1" x14ac:dyDescent="0.3"/>
    <row r="3" spans="1:13" ht="110.25" customHeight="1" thickBot="1" x14ac:dyDescent="0.3">
      <c r="B3" s="188" t="s">
        <v>172</v>
      </c>
      <c r="C3" s="189"/>
      <c r="D3" s="189"/>
      <c r="E3" s="189"/>
      <c r="F3" s="189"/>
      <c r="G3" s="189"/>
      <c r="H3" s="189"/>
      <c r="I3" s="189"/>
      <c r="J3" s="189"/>
      <c r="K3" s="189"/>
      <c r="L3" s="189"/>
      <c r="M3" s="190"/>
    </row>
    <row r="4" spans="1:13" ht="15.75" thickBot="1" x14ac:dyDescent="0.3"/>
    <row r="5" spans="1:13" ht="21" x14ac:dyDescent="0.35">
      <c r="B5" s="131" t="s">
        <v>169</v>
      </c>
      <c r="C5" s="134">
        <v>1</v>
      </c>
      <c r="E5" s="197" t="s">
        <v>794</v>
      </c>
      <c r="F5" s="198"/>
      <c r="G5" s="199"/>
    </row>
    <row r="6" spans="1:13" ht="15" customHeight="1" x14ac:dyDescent="0.25">
      <c r="B6" s="132" t="s">
        <v>170</v>
      </c>
      <c r="C6" s="135">
        <v>43922</v>
      </c>
      <c r="E6" s="184" t="s">
        <v>135</v>
      </c>
      <c r="F6" s="200" t="s">
        <v>201</v>
      </c>
      <c r="G6" s="201"/>
    </row>
    <row r="7" spans="1:13" ht="15.75" customHeight="1" thickBot="1" x14ac:dyDescent="0.3">
      <c r="B7" s="133" t="s">
        <v>171</v>
      </c>
      <c r="C7" s="136" t="s">
        <v>740</v>
      </c>
      <c r="E7" s="184"/>
      <c r="F7" s="200"/>
      <c r="G7" s="201"/>
    </row>
    <row r="8" spans="1:13" x14ac:dyDescent="0.25">
      <c r="B8" s="149"/>
      <c r="C8" s="150"/>
      <c r="E8" s="181" t="s">
        <v>137</v>
      </c>
      <c r="F8" s="195" t="s">
        <v>268</v>
      </c>
      <c r="G8" s="196"/>
    </row>
    <row r="9" spans="1:13" ht="15.75" customHeight="1" thickBot="1" x14ac:dyDescent="0.3">
      <c r="B9" s="65"/>
      <c r="E9" s="181" t="s">
        <v>139</v>
      </c>
      <c r="F9" s="195" t="s">
        <v>269</v>
      </c>
      <c r="G9" s="196"/>
    </row>
    <row r="10" spans="1:13" ht="15" customHeight="1" x14ac:dyDescent="0.25">
      <c r="B10" s="63" t="s">
        <v>167</v>
      </c>
      <c r="C10" s="57" t="s">
        <v>68</v>
      </c>
      <c r="E10" s="184" t="s">
        <v>144</v>
      </c>
      <c r="F10" s="200" t="s">
        <v>236</v>
      </c>
      <c r="G10" s="201"/>
    </row>
    <row r="11" spans="1:13" x14ac:dyDescent="0.25">
      <c r="B11" s="64"/>
      <c r="C11" s="58" t="s">
        <v>64</v>
      </c>
      <c r="E11" s="184"/>
      <c r="F11" s="200"/>
      <c r="G11" s="201"/>
    </row>
    <row r="12" spans="1:13" ht="15" customHeight="1" x14ac:dyDescent="0.25">
      <c r="B12" s="55"/>
      <c r="C12" s="58" t="s">
        <v>65</v>
      </c>
      <c r="E12" s="181" t="s">
        <v>795</v>
      </c>
      <c r="F12" s="195" t="s">
        <v>796</v>
      </c>
      <c r="G12" s="196"/>
    </row>
    <row r="13" spans="1:13" x14ac:dyDescent="0.25">
      <c r="B13" s="55"/>
      <c r="C13" s="58" t="s">
        <v>66</v>
      </c>
      <c r="E13" s="181" t="s">
        <v>797</v>
      </c>
      <c r="F13" s="195" t="s">
        <v>798</v>
      </c>
      <c r="G13" s="196"/>
    </row>
    <row r="14" spans="1:13" ht="15.75" thickBot="1" x14ac:dyDescent="0.3">
      <c r="B14" s="56"/>
      <c r="C14" s="59" t="s">
        <v>67</v>
      </c>
      <c r="E14" s="164" t="s">
        <v>799</v>
      </c>
      <c r="F14" s="182" t="s">
        <v>800</v>
      </c>
      <c r="G14" s="183"/>
    </row>
    <row r="15" spans="1:13" ht="15.75" thickBot="1" x14ac:dyDescent="0.3"/>
    <row r="16" spans="1:13" x14ac:dyDescent="0.25">
      <c r="B16" s="63" t="s">
        <v>75</v>
      </c>
      <c r="C16" s="61"/>
      <c r="D16" s="61"/>
      <c r="E16" s="61"/>
      <c r="F16" s="54"/>
    </row>
    <row r="17" spans="2:6" x14ac:dyDescent="0.25">
      <c r="B17" s="161" t="s">
        <v>76</v>
      </c>
      <c r="C17" s="162"/>
      <c r="D17" s="162"/>
      <c r="E17" s="162"/>
      <c r="F17" s="163"/>
    </row>
    <row r="18" spans="2:6" ht="30" customHeight="1" x14ac:dyDescent="0.25">
      <c r="B18" s="185" t="s">
        <v>354</v>
      </c>
      <c r="C18" s="186"/>
      <c r="D18" s="186"/>
      <c r="E18" s="186"/>
      <c r="F18" s="187"/>
    </row>
    <row r="19" spans="2:6" x14ac:dyDescent="0.25">
      <c r="B19" s="55" t="s">
        <v>77</v>
      </c>
      <c r="C19" s="60"/>
      <c r="D19" s="60"/>
      <c r="E19" s="60"/>
      <c r="F19" s="62"/>
    </row>
    <row r="20" spans="2:6" ht="30" customHeight="1" thickBot="1" x14ac:dyDescent="0.3">
      <c r="B20" s="192" t="s">
        <v>678</v>
      </c>
      <c r="C20" s="193"/>
      <c r="D20" s="193"/>
      <c r="E20" s="193"/>
      <c r="F20" s="194"/>
    </row>
  </sheetData>
  <mergeCells count="13">
    <mergeCell ref="E6:E7"/>
    <mergeCell ref="B18:F18"/>
    <mergeCell ref="B3:M3"/>
    <mergeCell ref="A1:C1"/>
    <mergeCell ref="B20:F20"/>
    <mergeCell ref="F8:G8"/>
    <mergeCell ref="F9:G9"/>
    <mergeCell ref="F12:G12"/>
    <mergeCell ref="E5:G5"/>
    <mergeCell ref="F6:G7"/>
    <mergeCell ref="E10:E11"/>
    <mergeCell ref="F10:G11"/>
    <mergeCell ref="F13:G13"/>
  </mergeCells>
  <hyperlinks>
    <hyperlink ref="C10" location="'Risk register summary'!A1" display="Risk register summary"/>
    <hyperlink ref="C11" location="'Events log'!A1" display="Events log"/>
    <hyperlink ref="C12" location="'Controls log'!A1" display="Controls log"/>
    <hyperlink ref="C13" location="'RER change log'!A1" display="RER change log"/>
    <hyperlink ref="C14" location="'Closed risks'!A1" display="Closed risk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4" sqref="A14:E14"/>
    </sheetView>
  </sheetViews>
  <sheetFormatPr defaultRowHeight="15" x14ac:dyDescent="0.25"/>
  <cols>
    <col min="1" max="3" width="23.42578125" customWidth="1"/>
    <col min="4" max="4" width="28.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160" t="s">
        <v>138</v>
      </c>
      <c r="B3" s="273" t="s">
        <v>211</v>
      </c>
      <c r="C3" s="273"/>
      <c r="D3" s="273"/>
      <c r="E3" s="273"/>
      <c r="F3" s="294" t="s">
        <v>714</v>
      </c>
      <c r="G3" s="295"/>
      <c r="H3" s="296"/>
      <c r="I3" s="280" t="s">
        <v>200</v>
      </c>
      <c r="J3" s="281"/>
    </row>
    <row r="4" spans="1:33" ht="16.149999999999999" customHeight="1" x14ac:dyDescent="0.25">
      <c r="A4" s="282" t="s">
        <v>114</v>
      </c>
      <c r="B4" s="206"/>
      <c r="C4" s="206"/>
      <c r="D4" s="206"/>
      <c r="E4" s="205"/>
      <c r="F4" s="297"/>
      <c r="G4" s="298"/>
      <c r="H4" s="299"/>
      <c r="I4" s="260" t="s">
        <v>11</v>
      </c>
      <c r="J4" s="283"/>
    </row>
    <row r="5" spans="1:33" ht="42.75" customHeight="1" x14ac:dyDescent="0.25">
      <c r="A5" s="284" t="s">
        <v>116</v>
      </c>
      <c r="B5" s="207"/>
      <c r="C5" s="207"/>
      <c r="D5" s="207"/>
      <c r="E5" s="203"/>
      <c r="F5" s="297"/>
      <c r="G5" s="298"/>
      <c r="H5" s="299"/>
      <c r="I5" s="216" t="s">
        <v>212</v>
      </c>
      <c r="J5" s="285"/>
    </row>
    <row r="6" spans="1:33" ht="19.149999999999999" customHeight="1" x14ac:dyDescent="0.25">
      <c r="A6" s="51" t="s">
        <v>4</v>
      </c>
      <c r="B6" s="48" t="s">
        <v>6</v>
      </c>
      <c r="C6" s="260" t="s">
        <v>8</v>
      </c>
      <c r="D6" s="260"/>
      <c r="E6" s="260"/>
      <c r="F6" s="297"/>
      <c r="G6" s="298"/>
      <c r="H6" s="299"/>
      <c r="I6" s="78" t="s">
        <v>191</v>
      </c>
      <c r="J6" s="49" t="s">
        <v>15</v>
      </c>
    </row>
    <row r="7" spans="1:33" ht="43.9" customHeight="1" thickBot="1" x14ac:dyDescent="0.3">
      <c r="A7" s="43">
        <v>43433</v>
      </c>
      <c r="B7" s="44">
        <v>43556</v>
      </c>
      <c r="C7" s="210" t="s">
        <v>483</v>
      </c>
      <c r="D7" s="210"/>
      <c r="E7" s="210"/>
      <c r="F7" s="297"/>
      <c r="G7" s="298"/>
      <c r="H7" s="29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1085294.25</v>
      </c>
      <c r="B10" s="46">
        <v>2783735.8059737301</v>
      </c>
      <c r="C10" s="47">
        <v>7241827.9600000009</v>
      </c>
      <c r="D10" s="103" t="s">
        <v>335</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446</v>
      </c>
      <c r="B12" s="265"/>
      <c r="C12" s="265"/>
      <c r="D12" s="176" t="s">
        <v>783</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79" t="s">
        <v>55</v>
      </c>
      <c r="J14" s="40" t="s">
        <v>57</v>
      </c>
    </row>
    <row r="15" spans="1:33" ht="105" customHeight="1" thickBot="1" x14ac:dyDescent="0.3">
      <c r="A15" s="238" t="s">
        <v>781</v>
      </c>
      <c r="B15" s="239"/>
      <c r="C15" s="239"/>
      <c r="D15" s="239"/>
      <c r="E15" s="240"/>
      <c r="F15" s="50" t="s">
        <v>126</v>
      </c>
      <c r="G15" s="249" t="s">
        <v>213</v>
      </c>
      <c r="H15" s="287"/>
      <c r="I15" s="81" t="s">
        <v>364</v>
      </c>
      <c r="J15" s="29" t="s">
        <v>365</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409.6" customHeight="1" thickBot="1" x14ac:dyDescent="0.3">
      <c r="A18" s="236" t="s">
        <v>435</v>
      </c>
      <c r="B18" s="236"/>
      <c r="C18" s="236"/>
      <c r="D18" s="236"/>
      <c r="E18" s="236"/>
      <c r="F18" s="236"/>
      <c r="G18" s="236" t="s">
        <v>689</v>
      </c>
      <c r="H18" s="236"/>
      <c r="I18" s="235" t="s">
        <v>715</v>
      </c>
      <c r="J18" s="290"/>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A10" sqref="A10:C10"/>
    </sheetView>
  </sheetViews>
  <sheetFormatPr defaultRowHeight="15" x14ac:dyDescent="0.25"/>
  <cols>
    <col min="1" max="2" width="31.28515625" customWidth="1"/>
    <col min="3" max="3" width="23.42578125" customWidth="1"/>
    <col min="4" max="4" width="27.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53.25" customHeight="1" x14ac:dyDescent="0.25">
      <c r="A3" s="160" t="s">
        <v>139</v>
      </c>
      <c r="B3" s="273" t="s">
        <v>344</v>
      </c>
      <c r="C3" s="273"/>
      <c r="D3" s="273"/>
      <c r="E3" s="273"/>
      <c r="F3" s="274" t="s">
        <v>676</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41.25" customHeight="1" x14ac:dyDescent="0.25">
      <c r="A5" s="284" t="s">
        <v>215</v>
      </c>
      <c r="B5" s="207"/>
      <c r="C5" s="207"/>
      <c r="D5" s="207"/>
      <c r="E5" s="203"/>
      <c r="F5" s="277"/>
      <c r="G5" s="278"/>
      <c r="H5" s="279"/>
      <c r="I5" s="216" t="s">
        <v>217</v>
      </c>
      <c r="J5" s="285"/>
    </row>
    <row r="6" spans="1:33" ht="19.149999999999999" customHeight="1" x14ac:dyDescent="0.25">
      <c r="A6" s="51" t="s">
        <v>4</v>
      </c>
      <c r="B6" s="48" t="s">
        <v>6</v>
      </c>
      <c r="C6" s="260" t="s">
        <v>8</v>
      </c>
      <c r="D6" s="260"/>
      <c r="E6" s="260"/>
      <c r="F6" s="277"/>
      <c r="G6" s="278"/>
      <c r="H6" s="279"/>
      <c r="I6" s="78" t="s">
        <v>191</v>
      </c>
      <c r="J6" s="49" t="s">
        <v>15</v>
      </c>
    </row>
    <row r="7" spans="1:33" ht="21"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6.9" customHeight="1" x14ac:dyDescent="0.25">
      <c r="A10" s="45">
        <v>5273070.7470119996</v>
      </c>
      <c r="B10" s="46">
        <v>11888665.83189</v>
      </c>
      <c r="C10" s="47">
        <v>29466975.697075203</v>
      </c>
      <c r="D10" s="103" t="s">
        <v>337</v>
      </c>
      <c r="E10" s="35" t="s">
        <v>199</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100.15" customHeight="1" thickBot="1" x14ac:dyDescent="0.3">
      <c r="A12" s="264" t="s">
        <v>447</v>
      </c>
      <c r="B12" s="265"/>
      <c r="C12" s="265"/>
      <c r="D12" s="176" t="s">
        <v>783</v>
      </c>
      <c r="E12" s="29" t="s">
        <v>440</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0" t="s">
        <v>55</v>
      </c>
      <c r="J14" s="40" t="s">
        <v>57</v>
      </c>
    </row>
    <row r="15" spans="1:33" ht="174.75" customHeight="1" thickBot="1" x14ac:dyDescent="0.3">
      <c r="A15" s="304" t="s">
        <v>413</v>
      </c>
      <c r="B15" s="305"/>
      <c r="C15" s="305"/>
      <c r="D15" s="305"/>
      <c r="E15" s="306"/>
      <c r="F15" s="50" t="s">
        <v>126</v>
      </c>
      <c r="G15" s="249" t="s">
        <v>219</v>
      </c>
      <c r="H15" s="250"/>
      <c r="I15" s="82" t="s">
        <v>366</v>
      </c>
      <c r="J15" s="29" t="s">
        <v>367</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409.5" customHeight="1" thickBot="1" x14ac:dyDescent="0.3">
      <c r="A18" s="236" t="s">
        <v>696</v>
      </c>
      <c r="B18" s="236"/>
      <c r="C18" s="235" t="s">
        <v>218</v>
      </c>
      <c r="D18" s="235"/>
      <c r="E18" s="236"/>
      <c r="F18" s="236"/>
      <c r="G18" s="236" t="s">
        <v>679</v>
      </c>
      <c r="H18" s="236"/>
      <c r="I18" s="236" t="s">
        <v>390</v>
      </c>
      <c r="J18" s="237"/>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5" zoomScaleNormal="85" workbookViewId="0">
      <selection activeCell="D12" sqref="D12"/>
    </sheetView>
  </sheetViews>
  <sheetFormatPr defaultRowHeight="15" x14ac:dyDescent="0.25"/>
  <cols>
    <col min="1" max="3" width="23.42578125" customWidth="1"/>
    <col min="4" max="4" width="24.42578125" customWidth="1"/>
    <col min="5" max="5" width="23.42578125" customWidth="1"/>
    <col min="6" max="8" width="30"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62.25" customHeight="1" x14ac:dyDescent="0.25">
      <c r="A3" s="87" t="s">
        <v>140</v>
      </c>
      <c r="B3" s="273" t="s">
        <v>220</v>
      </c>
      <c r="C3" s="273"/>
      <c r="D3" s="273"/>
      <c r="E3" s="273"/>
      <c r="F3" s="274" t="s">
        <v>477</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48" customHeight="1" x14ac:dyDescent="0.25">
      <c r="A5" s="284" t="s">
        <v>116</v>
      </c>
      <c r="B5" s="207"/>
      <c r="C5" s="207"/>
      <c r="D5" s="207"/>
      <c r="E5" s="203"/>
      <c r="F5" s="277"/>
      <c r="G5" s="278"/>
      <c r="H5" s="279"/>
      <c r="I5" s="216" t="s">
        <v>345</v>
      </c>
      <c r="J5" s="285"/>
    </row>
    <row r="6" spans="1:33" ht="19.149999999999999" customHeight="1" x14ac:dyDescent="0.25">
      <c r="A6" s="51" t="s">
        <v>4</v>
      </c>
      <c r="B6" s="48" t="s">
        <v>6</v>
      </c>
      <c r="C6" s="260" t="s">
        <v>8</v>
      </c>
      <c r="D6" s="260"/>
      <c r="E6" s="260"/>
      <c r="F6" s="277"/>
      <c r="G6" s="278"/>
      <c r="H6" s="279"/>
      <c r="I6" s="78" t="s">
        <v>191</v>
      </c>
      <c r="J6" s="49" t="s">
        <v>15</v>
      </c>
    </row>
    <row r="7" spans="1:33" ht="63.75"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75" customHeight="1" x14ac:dyDescent="0.25">
      <c r="A10" s="45">
        <v>2389950</v>
      </c>
      <c r="B10" s="46">
        <v>5446600</v>
      </c>
      <c r="C10" s="47">
        <v>8968000</v>
      </c>
      <c r="D10" s="103" t="s">
        <v>335</v>
      </c>
      <c r="E10" s="35" t="s">
        <v>199</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448</v>
      </c>
      <c r="B12" s="265"/>
      <c r="C12" s="265"/>
      <c r="D12" s="176" t="s">
        <v>783</v>
      </c>
      <c r="E12" s="29" t="s">
        <v>444</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0" t="s">
        <v>55</v>
      </c>
      <c r="J14" s="40" t="s">
        <v>57</v>
      </c>
    </row>
    <row r="15" spans="1:33" ht="81" customHeight="1" thickBot="1" x14ac:dyDescent="0.3">
      <c r="A15" s="304" t="s">
        <v>412</v>
      </c>
      <c r="B15" s="305"/>
      <c r="C15" s="305"/>
      <c r="D15" s="305"/>
      <c r="E15" s="306"/>
      <c r="F15" s="50" t="s">
        <v>126</v>
      </c>
      <c r="G15" s="249" t="s">
        <v>224</v>
      </c>
      <c r="H15" s="250"/>
      <c r="I15" s="82" t="s">
        <v>366</v>
      </c>
      <c r="J15" s="29" t="s">
        <v>368</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384.75" customHeight="1" thickBot="1" x14ac:dyDescent="0.3">
      <c r="A18" s="236" t="s">
        <v>697</v>
      </c>
      <c r="B18" s="236"/>
      <c r="C18" s="236"/>
      <c r="D18" s="236"/>
      <c r="E18" s="236" t="s">
        <v>222</v>
      </c>
      <c r="F18" s="236"/>
      <c r="G18" s="235" t="s">
        <v>716</v>
      </c>
      <c r="H18" s="235"/>
      <c r="I18" s="236" t="s">
        <v>223</v>
      </c>
      <c r="J18" s="237"/>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0" zoomScaleNormal="70" workbookViewId="0">
      <selection activeCell="A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60" customHeight="1" x14ac:dyDescent="0.25">
      <c r="A3" s="87" t="s">
        <v>141</v>
      </c>
      <c r="B3" s="273" t="s">
        <v>225</v>
      </c>
      <c r="C3" s="273"/>
      <c r="D3" s="273"/>
      <c r="E3" s="273"/>
      <c r="F3" s="274" t="s">
        <v>738</v>
      </c>
      <c r="G3" s="275"/>
      <c r="H3" s="276"/>
      <c r="I3" s="307" t="s">
        <v>216</v>
      </c>
      <c r="J3" s="308"/>
    </row>
    <row r="4" spans="1:33" ht="16.149999999999999" customHeight="1" x14ac:dyDescent="0.25">
      <c r="A4" s="282" t="s">
        <v>114</v>
      </c>
      <c r="B4" s="206"/>
      <c r="C4" s="206"/>
      <c r="D4" s="206"/>
      <c r="E4" s="205"/>
      <c r="F4" s="277"/>
      <c r="G4" s="278"/>
      <c r="H4" s="279"/>
      <c r="I4" s="260" t="s">
        <v>11</v>
      </c>
      <c r="J4" s="283"/>
    </row>
    <row r="5" spans="1:33" ht="24" customHeight="1" x14ac:dyDescent="0.25">
      <c r="A5" s="284" t="s">
        <v>226</v>
      </c>
      <c r="B5" s="207"/>
      <c r="C5" s="207"/>
      <c r="D5" s="207"/>
      <c r="E5" s="203"/>
      <c r="F5" s="277"/>
      <c r="G5" s="278"/>
      <c r="H5" s="279"/>
      <c r="I5" s="216" t="s">
        <v>346</v>
      </c>
      <c r="J5" s="285"/>
    </row>
    <row r="6" spans="1:33" ht="19.149999999999999" customHeight="1" x14ac:dyDescent="0.25">
      <c r="A6" s="51" t="s">
        <v>4</v>
      </c>
      <c r="B6" s="48" t="s">
        <v>6</v>
      </c>
      <c r="C6" s="260" t="s">
        <v>8</v>
      </c>
      <c r="D6" s="260"/>
      <c r="E6" s="260"/>
      <c r="F6" s="277"/>
      <c r="G6" s="278"/>
      <c r="H6" s="279"/>
      <c r="I6" s="78" t="s">
        <v>191</v>
      </c>
      <c r="J6" s="49" t="s">
        <v>15</v>
      </c>
    </row>
    <row r="7" spans="1:33" ht="42.6"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35000</v>
      </c>
      <c r="B10" s="46">
        <v>130000</v>
      </c>
      <c r="C10" s="47">
        <v>1070000</v>
      </c>
      <c r="D10" s="103" t="s">
        <v>335</v>
      </c>
      <c r="E10" s="101"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449</v>
      </c>
      <c r="B12" s="265"/>
      <c r="C12" s="265"/>
      <c r="D12" s="176" t="s">
        <v>783</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4" t="s">
        <v>55</v>
      </c>
      <c r="J14" s="40" t="s">
        <v>57</v>
      </c>
    </row>
    <row r="15" spans="1:33" ht="143.44999999999999" customHeight="1" thickBot="1" x14ac:dyDescent="0.3">
      <c r="A15" s="304" t="s">
        <v>695</v>
      </c>
      <c r="B15" s="305"/>
      <c r="C15" s="305"/>
      <c r="D15" s="305"/>
      <c r="E15" s="306"/>
      <c r="F15" s="50" t="s">
        <v>126</v>
      </c>
      <c r="G15" s="249" t="s">
        <v>227</v>
      </c>
      <c r="H15" s="287"/>
      <c r="I15" s="85" t="s">
        <v>369</v>
      </c>
      <c r="J15" s="29" t="s">
        <v>370</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80.6" customHeight="1" thickBot="1" x14ac:dyDescent="0.3">
      <c r="A18" s="236" t="s">
        <v>434</v>
      </c>
      <c r="B18" s="236"/>
      <c r="C18" s="236"/>
      <c r="D18" s="236"/>
      <c r="E18" s="236"/>
      <c r="F18" s="236"/>
      <c r="G18" s="236" t="s">
        <v>356</v>
      </c>
      <c r="H18" s="236"/>
      <c r="I18" s="235" t="s">
        <v>717</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D12" sqref="D12"/>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142</v>
      </c>
      <c r="B3" s="273" t="s">
        <v>228</v>
      </c>
      <c r="C3" s="273"/>
      <c r="D3" s="273"/>
      <c r="E3" s="273"/>
      <c r="F3" s="274" t="s">
        <v>230</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116</v>
      </c>
      <c r="B5" s="207"/>
      <c r="C5" s="207"/>
      <c r="D5" s="207"/>
      <c r="E5" s="203"/>
      <c r="F5" s="277"/>
      <c r="G5" s="278"/>
      <c r="H5" s="279"/>
      <c r="I5" s="216" t="s">
        <v>229</v>
      </c>
      <c r="J5" s="285"/>
    </row>
    <row r="6" spans="1:33" ht="19.149999999999999" customHeight="1" x14ac:dyDescent="0.25">
      <c r="A6" s="51" t="s">
        <v>4</v>
      </c>
      <c r="B6" s="48" t="s">
        <v>6</v>
      </c>
      <c r="C6" s="260" t="s">
        <v>8</v>
      </c>
      <c r="D6" s="260"/>
      <c r="E6" s="260"/>
      <c r="F6" s="277"/>
      <c r="G6" s="278"/>
      <c r="H6" s="279"/>
      <c r="I6" s="78" t="s">
        <v>191</v>
      </c>
      <c r="J6" s="49" t="s">
        <v>15</v>
      </c>
    </row>
    <row r="7" spans="1:33" ht="32.25"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63720.339608270158</v>
      </c>
      <c r="B10" s="46">
        <v>1914982.897241184</v>
      </c>
      <c r="C10" s="47">
        <v>4193160.7558094095</v>
      </c>
      <c r="D10" s="103" t="s">
        <v>335</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450</v>
      </c>
      <c r="B12" s="265"/>
      <c r="C12" s="265"/>
      <c r="D12" s="176" t="s">
        <v>783</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4" t="s">
        <v>55</v>
      </c>
      <c r="J14" s="40" t="s">
        <v>57</v>
      </c>
    </row>
    <row r="15" spans="1:33" ht="64.150000000000006" customHeight="1" thickBot="1" x14ac:dyDescent="0.3">
      <c r="A15" s="304" t="s">
        <v>411</v>
      </c>
      <c r="B15" s="305"/>
      <c r="C15" s="305"/>
      <c r="D15" s="305"/>
      <c r="E15" s="306"/>
      <c r="F15" s="50" t="s">
        <v>194</v>
      </c>
      <c r="G15" s="249" t="s">
        <v>232</v>
      </c>
      <c r="H15" s="287"/>
      <c r="I15" s="85" t="s">
        <v>371</v>
      </c>
      <c r="J15" s="110" t="s">
        <v>371</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312.60000000000002" customHeight="1" thickBot="1" x14ac:dyDescent="0.3">
      <c r="A18" s="236" t="s">
        <v>433</v>
      </c>
      <c r="B18" s="236"/>
      <c r="C18" s="236"/>
      <c r="D18" s="236"/>
      <c r="E18" s="236"/>
      <c r="F18" s="236"/>
      <c r="G18" s="236" t="s">
        <v>231</v>
      </c>
      <c r="H18" s="236"/>
      <c r="I18" s="235" t="s">
        <v>718</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0" zoomScaleNormal="70" workbookViewId="0">
      <selection activeCell="A10" sqref="A10:C10"/>
    </sheetView>
  </sheetViews>
  <sheetFormatPr defaultRowHeight="15" x14ac:dyDescent="0.25"/>
  <cols>
    <col min="1" max="3" width="23.42578125" customWidth="1"/>
    <col min="4" max="4" width="24.42578125" customWidth="1"/>
    <col min="5" max="5" width="23.42578125" customWidth="1"/>
    <col min="6" max="6" width="25.28515625" customWidth="1"/>
    <col min="7" max="7" width="25.5703125" customWidth="1"/>
    <col min="8" max="8" width="36"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82.15" customHeight="1" x14ac:dyDescent="0.25">
      <c r="A3" s="87" t="s">
        <v>143</v>
      </c>
      <c r="B3" s="273" t="s">
        <v>233</v>
      </c>
      <c r="C3" s="273"/>
      <c r="D3" s="273"/>
      <c r="E3" s="273"/>
      <c r="F3" s="274" t="s">
        <v>750</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43.9" customHeight="1" x14ac:dyDescent="0.25">
      <c r="A5" s="284" t="s">
        <v>234</v>
      </c>
      <c r="B5" s="207"/>
      <c r="C5" s="207"/>
      <c r="D5" s="207"/>
      <c r="E5" s="203"/>
      <c r="F5" s="277"/>
      <c r="G5" s="278"/>
      <c r="H5" s="279"/>
      <c r="I5" s="216" t="s">
        <v>235</v>
      </c>
      <c r="J5" s="285"/>
    </row>
    <row r="6" spans="1:33" ht="19.149999999999999" customHeight="1" x14ac:dyDescent="0.25">
      <c r="A6" s="51" t="s">
        <v>4</v>
      </c>
      <c r="B6" s="48" t="s">
        <v>6</v>
      </c>
      <c r="C6" s="260" t="s">
        <v>8</v>
      </c>
      <c r="D6" s="260"/>
      <c r="E6" s="260"/>
      <c r="F6" s="277"/>
      <c r="G6" s="278"/>
      <c r="H6" s="279"/>
      <c r="I6" s="78" t="s">
        <v>191</v>
      </c>
      <c r="J6" s="49" t="s">
        <v>15</v>
      </c>
    </row>
    <row r="7" spans="1:33" ht="66.599999999999994"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5020565.7646000003</v>
      </c>
      <c r="B10" s="46">
        <v>7804428.3635999998</v>
      </c>
      <c r="C10" s="47">
        <v>18025230.385800004</v>
      </c>
      <c r="D10" s="103" t="s">
        <v>335</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451</v>
      </c>
      <c r="B12" s="265"/>
      <c r="C12" s="265"/>
      <c r="D12" s="176" t="s">
        <v>783</v>
      </c>
      <c r="E12" s="29" t="s">
        <v>440</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4" t="s">
        <v>55</v>
      </c>
      <c r="J14" s="40" t="s">
        <v>57</v>
      </c>
    </row>
    <row r="15" spans="1:33" ht="144.6" customHeight="1" thickBot="1" x14ac:dyDescent="0.3">
      <c r="A15" s="304" t="s">
        <v>729</v>
      </c>
      <c r="B15" s="305"/>
      <c r="C15" s="305"/>
      <c r="D15" s="305"/>
      <c r="E15" s="306"/>
      <c r="F15" s="50" t="s">
        <v>194</v>
      </c>
      <c r="G15" s="249" t="s">
        <v>751</v>
      </c>
      <c r="H15" s="287"/>
      <c r="I15" s="85" t="s">
        <v>752</v>
      </c>
      <c r="J15" s="29" t="s">
        <v>753</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82.45" customHeight="1" thickBot="1" x14ac:dyDescent="0.3">
      <c r="A18" s="236" t="s">
        <v>730</v>
      </c>
      <c r="B18" s="236"/>
      <c r="C18" s="236"/>
      <c r="D18" s="236"/>
      <c r="E18" s="236" t="s">
        <v>472</v>
      </c>
      <c r="F18" s="236"/>
      <c r="G18" s="236" t="s">
        <v>471</v>
      </c>
      <c r="H18" s="236"/>
      <c r="I18" s="236" t="s">
        <v>784</v>
      </c>
      <c r="J18" s="23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3" sqref="B3:E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61.15" customHeight="1" x14ac:dyDescent="0.25">
      <c r="A3" s="87" t="s">
        <v>144</v>
      </c>
      <c r="B3" s="273" t="s">
        <v>236</v>
      </c>
      <c r="C3" s="273"/>
      <c r="D3" s="273"/>
      <c r="E3" s="273"/>
      <c r="F3" s="274" t="s">
        <v>237</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ht="42.6" customHeight="1" x14ac:dyDescent="0.25">
      <c r="A5" s="284" t="s">
        <v>116</v>
      </c>
      <c r="B5" s="207"/>
      <c r="C5" s="207"/>
      <c r="D5" s="207"/>
      <c r="E5" s="203"/>
      <c r="F5" s="277"/>
      <c r="G5" s="278"/>
      <c r="H5" s="279"/>
      <c r="I5" s="216" t="s">
        <v>474</v>
      </c>
      <c r="J5" s="285"/>
    </row>
    <row r="6" spans="1:33" ht="19.149999999999999" customHeight="1" x14ac:dyDescent="0.25">
      <c r="A6" s="51" t="s">
        <v>4</v>
      </c>
      <c r="B6" s="48" t="s">
        <v>6</v>
      </c>
      <c r="C6" s="260" t="s">
        <v>8</v>
      </c>
      <c r="D6" s="260"/>
      <c r="E6" s="260"/>
      <c r="F6" s="277"/>
      <c r="G6" s="278"/>
      <c r="H6" s="279"/>
      <c r="I6" s="78" t="s">
        <v>191</v>
      </c>
      <c r="J6" s="49" t="s">
        <v>15</v>
      </c>
    </row>
    <row r="7" spans="1:33" ht="45"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2064435.4431311239</v>
      </c>
      <c r="B10" s="46">
        <v>6126614.4134405274</v>
      </c>
      <c r="C10" s="47">
        <v>17106627.31400748</v>
      </c>
      <c r="D10" s="103" t="s">
        <v>335</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461</v>
      </c>
      <c r="B12" s="265"/>
      <c r="C12" s="265"/>
      <c r="D12" s="50" t="s">
        <v>780</v>
      </c>
      <c r="E12" s="29" t="s">
        <v>439</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4" t="s">
        <v>55</v>
      </c>
      <c r="J14" s="40" t="s">
        <v>57</v>
      </c>
    </row>
    <row r="15" spans="1:33" ht="228" customHeight="1" thickBot="1" x14ac:dyDescent="0.3">
      <c r="A15" s="309" t="s">
        <v>719</v>
      </c>
      <c r="B15" s="310"/>
      <c r="C15" s="310"/>
      <c r="D15" s="310"/>
      <c r="E15" s="311"/>
      <c r="F15" s="50" t="s">
        <v>194</v>
      </c>
      <c r="G15" s="249" t="s">
        <v>239</v>
      </c>
      <c r="H15" s="287"/>
      <c r="I15" s="85" t="s">
        <v>372</v>
      </c>
      <c r="J15" s="29" t="s">
        <v>371</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278.25" customHeight="1" thickBot="1" x14ac:dyDescent="0.3">
      <c r="A18" s="236" t="s">
        <v>690</v>
      </c>
      <c r="B18" s="236"/>
      <c r="C18" s="236"/>
      <c r="D18" s="236"/>
      <c r="E18" s="235" t="s">
        <v>698</v>
      </c>
      <c r="F18" s="235"/>
      <c r="G18" s="235" t="s">
        <v>238</v>
      </c>
      <c r="H18" s="235"/>
      <c r="I18" s="235" t="s">
        <v>720</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A11" sqref="A11:C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34.9" customHeight="1" x14ac:dyDescent="0.25">
      <c r="A3" s="87" t="s">
        <v>145</v>
      </c>
      <c r="B3" s="273" t="s">
        <v>347</v>
      </c>
      <c r="C3" s="273"/>
      <c r="D3" s="273"/>
      <c r="E3" s="273"/>
      <c r="F3" s="274" t="s">
        <v>242</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241</v>
      </c>
      <c r="B5" s="207"/>
      <c r="C5" s="207"/>
      <c r="D5" s="207"/>
      <c r="E5" s="203"/>
      <c r="F5" s="277"/>
      <c r="G5" s="278"/>
      <c r="H5" s="279"/>
      <c r="I5" s="216" t="s">
        <v>285</v>
      </c>
      <c r="J5" s="285"/>
    </row>
    <row r="6" spans="1:33" ht="19.149999999999999" customHeight="1" x14ac:dyDescent="0.25">
      <c r="A6" s="51" t="s">
        <v>4</v>
      </c>
      <c r="B6" s="48" t="s">
        <v>6</v>
      </c>
      <c r="C6" s="260" t="s">
        <v>8</v>
      </c>
      <c r="D6" s="260"/>
      <c r="E6" s="260"/>
      <c r="F6" s="277"/>
      <c r="G6" s="278"/>
      <c r="H6" s="279"/>
      <c r="I6" s="78" t="s">
        <v>191</v>
      </c>
      <c r="J6" s="49" t="s">
        <v>15</v>
      </c>
    </row>
    <row r="7" spans="1:33" ht="21" customHeight="1" thickBot="1" x14ac:dyDescent="0.3">
      <c r="A7" s="43">
        <v>43433</v>
      </c>
      <c r="B7" s="44">
        <v>43556</v>
      </c>
      <c r="C7" s="210" t="s">
        <v>483</v>
      </c>
      <c r="D7" s="210"/>
      <c r="E7" s="210"/>
      <c r="F7" s="277"/>
      <c r="G7" s="278"/>
      <c r="H7" s="279"/>
      <c r="I7" s="210" t="s">
        <v>192</v>
      </c>
      <c r="J7" s="316" t="s">
        <v>110</v>
      </c>
    </row>
    <row r="8" spans="1:33" ht="40.9" hidden="1" customHeight="1" thickBot="1" x14ac:dyDescent="0.3">
      <c r="A8" s="24"/>
      <c r="B8" s="318"/>
      <c r="C8" s="319"/>
      <c r="D8" s="319"/>
      <c r="E8" s="320"/>
      <c r="F8" s="312"/>
      <c r="G8" s="313"/>
      <c r="H8" s="314"/>
      <c r="I8" s="315"/>
      <c r="J8" s="317"/>
    </row>
    <row r="9" spans="1:33" ht="18.600000000000001" customHeight="1" x14ac:dyDescent="0.25">
      <c r="A9" s="251" t="s">
        <v>129</v>
      </c>
      <c r="B9" s="252"/>
      <c r="C9" s="252"/>
      <c r="D9" s="252"/>
      <c r="E9" s="252"/>
      <c r="F9" s="252"/>
      <c r="G9" s="252"/>
      <c r="H9" s="252"/>
      <c r="I9" s="252"/>
      <c r="J9" s="253"/>
    </row>
    <row r="10" spans="1:33" x14ac:dyDescent="0.25">
      <c r="A10" s="33" t="s">
        <v>98</v>
      </c>
      <c r="B10" s="34" t="s">
        <v>69</v>
      </c>
      <c r="C10" s="34" t="s">
        <v>97</v>
      </c>
      <c r="D10" s="34" t="s">
        <v>70</v>
      </c>
      <c r="E10" s="32" t="s">
        <v>71</v>
      </c>
      <c r="F10" s="254" t="s">
        <v>34</v>
      </c>
      <c r="G10" s="255"/>
      <c r="H10" s="255" t="s">
        <v>36</v>
      </c>
      <c r="I10" s="255"/>
      <c r="J10" s="41" t="s">
        <v>39</v>
      </c>
    </row>
    <row r="11" spans="1:33" ht="45" x14ac:dyDescent="0.25">
      <c r="A11" s="45">
        <v>8700000</v>
      </c>
      <c r="B11" s="46">
        <v>14200000</v>
      </c>
      <c r="C11" s="47">
        <v>23400000</v>
      </c>
      <c r="D11" s="103" t="s">
        <v>336</v>
      </c>
      <c r="E11" s="35" t="s">
        <v>126</v>
      </c>
      <c r="F11" s="256" t="s">
        <v>118</v>
      </c>
      <c r="G11" s="257"/>
      <c r="H11" s="258" t="s">
        <v>127</v>
      </c>
      <c r="I11" s="258"/>
      <c r="J11" s="42" t="s">
        <v>127</v>
      </c>
    </row>
    <row r="12" spans="1:33" x14ac:dyDescent="0.25">
      <c r="A12" s="259" t="s">
        <v>73</v>
      </c>
      <c r="B12" s="260"/>
      <c r="C12" s="260"/>
      <c r="D12" s="48" t="s">
        <v>124</v>
      </c>
      <c r="E12" s="49" t="s">
        <v>72</v>
      </c>
      <c r="F12" s="261" t="s">
        <v>38</v>
      </c>
      <c r="G12" s="262"/>
      <c r="H12" s="262" t="s">
        <v>41</v>
      </c>
      <c r="I12" s="262"/>
      <c r="J12" s="263"/>
    </row>
    <row r="13" spans="1:33" ht="81" customHeight="1" thickBot="1" x14ac:dyDescent="0.3">
      <c r="A13" s="264" t="s">
        <v>452</v>
      </c>
      <c r="B13" s="265"/>
      <c r="C13" s="265"/>
      <c r="D13" s="50" t="s">
        <v>780</v>
      </c>
      <c r="E13" s="29" t="s">
        <v>441</v>
      </c>
      <c r="F13" s="266" t="s">
        <v>127</v>
      </c>
      <c r="G13" s="267"/>
      <c r="H13" s="267" t="s">
        <v>127</v>
      </c>
      <c r="I13" s="267"/>
      <c r="J13" s="268"/>
    </row>
    <row r="14" spans="1:33" s="23" customFormat="1" ht="16.149999999999999" customHeight="1" x14ac:dyDescent="0.25">
      <c r="A14" s="241" t="s">
        <v>112</v>
      </c>
      <c r="B14" s="242"/>
      <c r="C14" s="242"/>
      <c r="D14" s="242"/>
      <c r="E14" s="242"/>
      <c r="F14" s="242"/>
      <c r="G14" s="242"/>
      <c r="H14" s="242"/>
      <c r="I14" s="241" t="s">
        <v>122</v>
      </c>
      <c r="J14" s="243"/>
    </row>
    <row r="15" spans="1:33" ht="35.25" customHeight="1" x14ac:dyDescent="0.25">
      <c r="A15" s="244" t="s">
        <v>43</v>
      </c>
      <c r="B15" s="247"/>
      <c r="C15" s="247"/>
      <c r="D15" s="247"/>
      <c r="E15" s="245"/>
      <c r="F15" s="26" t="s">
        <v>44</v>
      </c>
      <c r="G15" s="246" t="s">
        <v>45</v>
      </c>
      <c r="H15" s="248"/>
      <c r="I15" s="84" t="s">
        <v>55</v>
      </c>
      <c r="J15" s="40" t="s">
        <v>57</v>
      </c>
    </row>
    <row r="16" spans="1:33" ht="79.900000000000006" customHeight="1" thickBot="1" x14ac:dyDescent="0.3">
      <c r="A16" s="304" t="s">
        <v>415</v>
      </c>
      <c r="B16" s="305"/>
      <c r="C16" s="305"/>
      <c r="D16" s="305"/>
      <c r="E16" s="306"/>
      <c r="F16" s="50" t="s">
        <v>194</v>
      </c>
      <c r="G16" s="249" t="s">
        <v>243</v>
      </c>
      <c r="H16" s="287"/>
      <c r="I16" s="85" t="s">
        <v>373</v>
      </c>
      <c r="J16" s="29" t="s">
        <v>374</v>
      </c>
      <c r="K16" s="23"/>
      <c r="L16" s="23"/>
    </row>
    <row r="17" spans="1:12" s="23" customFormat="1" ht="16.149999999999999" customHeight="1" x14ac:dyDescent="0.25">
      <c r="A17" s="241" t="s">
        <v>113</v>
      </c>
      <c r="B17" s="242"/>
      <c r="C17" s="242"/>
      <c r="D17" s="242"/>
      <c r="E17" s="242"/>
      <c r="F17" s="242"/>
      <c r="G17" s="242"/>
      <c r="H17" s="242"/>
      <c r="I17" s="242"/>
      <c r="J17" s="243"/>
    </row>
    <row r="18" spans="1:12" ht="25.15" customHeight="1" x14ac:dyDescent="0.25">
      <c r="A18" s="244" t="s">
        <v>23</v>
      </c>
      <c r="B18" s="245"/>
      <c r="C18" s="246" t="s">
        <v>123</v>
      </c>
      <c r="D18" s="245"/>
      <c r="E18" s="246" t="s">
        <v>47</v>
      </c>
      <c r="F18" s="245"/>
      <c r="G18" s="247" t="s">
        <v>84</v>
      </c>
      <c r="H18" s="245"/>
      <c r="I18" s="246" t="s">
        <v>51</v>
      </c>
      <c r="J18" s="248"/>
    </row>
    <row r="19" spans="1:12" ht="163.9" customHeight="1" thickBot="1" x14ac:dyDescent="0.3">
      <c r="A19" s="236" t="s">
        <v>432</v>
      </c>
      <c r="B19" s="236"/>
      <c r="C19" s="236"/>
      <c r="D19" s="236"/>
      <c r="E19" s="236" t="s">
        <v>244</v>
      </c>
      <c r="F19" s="236"/>
      <c r="G19" s="236" t="s">
        <v>351</v>
      </c>
      <c r="H19" s="236"/>
      <c r="I19" s="236" t="s">
        <v>391</v>
      </c>
      <c r="J19" s="237"/>
      <c r="K19" s="23"/>
      <c r="L19" s="23"/>
    </row>
  </sheetData>
  <mergeCells count="45">
    <mergeCell ref="G15:H15"/>
    <mergeCell ref="G16:H16"/>
    <mergeCell ref="A19:B19"/>
    <mergeCell ref="C19:D19"/>
    <mergeCell ref="E19:F19"/>
    <mergeCell ref="G19:H19"/>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I14:J14"/>
    <mergeCell ref="H12:J12"/>
    <mergeCell ref="I5:J5"/>
    <mergeCell ref="C6:E6"/>
    <mergeCell ref="C7:E7"/>
    <mergeCell ref="I7:I8"/>
    <mergeCell ref="J7:J8"/>
    <mergeCell ref="B8:E8"/>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10" sqref="B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69" customHeight="1" x14ac:dyDescent="0.25">
      <c r="A3" s="87" t="s">
        <v>146</v>
      </c>
      <c r="B3" s="273" t="s">
        <v>245</v>
      </c>
      <c r="C3" s="273"/>
      <c r="D3" s="273"/>
      <c r="E3" s="273"/>
      <c r="F3" s="274" t="s">
        <v>675</v>
      </c>
      <c r="G3" s="275"/>
      <c r="H3" s="276"/>
      <c r="I3" s="280" t="s">
        <v>103</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215</v>
      </c>
      <c r="B5" s="207"/>
      <c r="C5" s="207"/>
      <c r="D5" s="207"/>
      <c r="E5" s="203"/>
      <c r="F5" s="277"/>
      <c r="G5" s="278"/>
      <c r="H5" s="279"/>
      <c r="I5" s="216" t="s">
        <v>246</v>
      </c>
      <c r="J5" s="285"/>
    </row>
    <row r="6" spans="1:33" ht="19.149999999999999" customHeight="1" x14ac:dyDescent="0.25">
      <c r="A6" s="51" t="s">
        <v>4</v>
      </c>
      <c r="B6" s="48" t="s">
        <v>6</v>
      </c>
      <c r="C6" s="260" t="s">
        <v>8</v>
      </c>
      <c r="D6" s="260"/>
      <c r="E6" s="260"/>
      <c r="F6" s="277"/>
      <c r="G6" s="278"/>
      <c r="H6" s="279"/>
      <c r="I6" s="78" t="s">
        <v>191</v>
      </c>
      <c r="J6" s="49" t="s">
        <v>15</v>
      </c>
    </row>
    <row r="7" spans="1:33" ht="22.9"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1339654.7051722384</v>
      </c>
      <c r="B10" s="46">
        <v>3128312.2629612349</v>
      </c>
      <c r="C10" s="45">
        <v>8542363.1925748792</v>
      </c>
      <c r="D10" s="103" t="s">
        <v>335</v>
      </c>
      <c r="E10" s="35" t="s">
        <v>194</v>
      </c>
      <c r="F10" s="256" t="s">
        <v>118</v>
      </c>
      <c r="G10" s="257"/>
      <c r="H10" s="258" t="s">
        <v>127</v>
      </c>
      <c r="I10" s="258"/>
      <c r="J10" s="42" t="s">
        <v>127</v>
      </c>
    </row>
    <row r="11" spans="1:33" x14ac:dyDescent="0.25">
      <c r="A11" s="282" t="s">
        <v>73</v>
      </c>
      <c r="B11" s="206"/>
      <c r="C11" s="205"/>
      <c r="D11" s="48" t="s">
        <v>124</v>
      </c>
      <c r="E11" s="49" t="s">
        <v>72</v>
      </c>
      <c r="F11" s="261" t="s">
        <v>38</v>
      </c>
      <c r="G11" s="262"/>
      <c r="H11" s="262" t="s">
        <v>41</v>
      </c>
      <c r="I11" s="262"/>
      <c r="J11" s="263"/>
    </row>
    <row r="12" spans="1:33" ht="81" customHeight="1" thickBot="1" x14ac:dyDescent="0.3">
      <c r="A12" s="286" t="s">
        <v>453</v>
      </c>
      <c r="B12" s="287"/>
      <c r="C12" s="288"/>
      <c r="D12" s="50" t="s">
        <v>761</v>
      </c>
      <c r="E12" s="29" t="s">
        <v>439</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4" t="s">
        <v>55</v>
      </c>
      <c r="J14" s="40" t="s">
        <v>57</v>
      </c>
    </row>
    <row r="15" spans="1:33" ht="124.9" customHeight="1" thickBot="1" x14ac:dyDescent="0.3">
      <c r="A15" s="304" t="s">
        <v>416</v>
      </c>
      <c r="B15" s="305"/>
      <c r="C15" s="305"/>
      <c r="D15" s="305"/>
      <c r="E15" s="306"/>
      <c r="F15" s="50" t="s">
        <v>199</v>
      </c>
      <c r="G15" s="249" t="s">
        <v>248</v>
      </c>
      <c r="H15" s="287"/>
      <c r="I15" s="85" t="s">
        <v>375</v>
      </c>
      <c r="J15" s="29" t="s">
        <v>376</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321.75" customHeight="1" thickBot="1" x14ac:dyDescent="0.3">
      <c r="A18" s="236" t="s">
        <v>431</v>
      </c>
      <c r="B18" s="236"/>
      <c r="C18" s="236"/>
      <c r="D18" s="236"/>
      <c r="E18" s="236"/>
      <c r="F18" s="236"/>
      <c r="G18" s="236" t="s">
        <v>355</v>
      </c>
      <c r="H18" s="236"/>
      <c r="I18" s="236" t="s">
        <v>247</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A13" sqref="A13:H1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60.6" customHeight="1" x14ac:dyDescent="0.25">
      <c r="A3" s="87" t="s">
        <v>147</v>
      </c>
      <c r="B3" s="273" t="s">
        <v>249</v>
      </c>
      <c r="C3" s="273"/>
      <c r="D3" s="273"/>
      <c r="E3" s="273"/>
      <c r="F3" s="274" t="s">
        <v>342</v>
      </c>
      <c r="G3" s="275"/>
      <c r="H3" s="276"/>
      <c r="I3" s="280" t="s">
        <v>103</v>
      </c>
      <c r="J3" s="281"/>
    </row>
    <row r="4" spans="1:33" ht="16.149999999999999" customHeight="1" x14ac:dyDescent="0.25">
      <c r="A4" s="282" t="s">
        <v>114</v>
      </c>
      <c r="B4" s="206"/>
      <c r="C4" s="206"/>
      <c r="D4" s="206"/>
      <c r="E4" s="205"/>
      <c r="F4" s="277"/>
      <c r="G4" s="278"/>
      <c r="H4" s="279"/>
      <c r="I4" s="260" t="s">
        <v>11</v>
      </c>
      <c r="J4" s="283"/>
    </row>
    <row r="5" spans="1:33" ht="43.9" customHeight="1" x14ac:dyDescent="0.25">
      <c r="A5" s="284" t="s">
        <v>241</v>
      </c>
      <c r="B5" s="207"/>
      <c r="C5" s="207"/>
      <c r="D5" s="207"/>
      <c r="E5" s="203"/>
      <c r="F5" s="277"/>
      <c r="G5" s="278"/>
      <c r="H5" s="279"/>
      <c r="I5" s="216" t="s">
        <v>272</v>
      </c>
      <c r="J5" s="285"/>
    </row>
    <row r="6" spans="1:33" ht="19.149999999999999" customHeight="1" x14ac:dyDescent="0.25">
      <c r="A6" s="51" t="s">
        <v>4</v>
      </c>
      <c r="B6" s="48" t="s">
        <v>6</v>
      </c>
      <c r="C6" s="260" t="s">
        <v>8</v>
      </c>
      <c r="D6" s="260"/>
      <c r="E6" s="260"/>
      <c r="F6" s="277"/>
      <c r="G6" s="278"/>
      <c r="H6" s="279"/>
      <c r="I6" s="78" t="s">
        <v>191</v>
      </c>
      <c r="J6" s="49" t="s">
        <v>15</v>
      </c>
    </row>
    <row r="7" spans="1:33" ht="37.9" customHeight="1" thickBot="1" x14ac:dyDescent="0.3">
      <c r="A7" s="43">
        <v>43433</v>
      </c>
      <c r="B7" s="44">
        <v>43556</v>
      </c>
      <c r="C7" s="210" t="s">
        <v>483</v>
      </c>
      <c r="D7" s="210"/>
      <c r="E7" s="210"/>
      <c r="F7" s="277"/>
      <c r="G7" s="278"/>
      <c r="H7" s="279"/>
      <c r="I7" s="88" t="s">
        <v>192</v>
      </c>
      <c r="J7" s="89"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177">
        <v>0</v>
      </c>
      <c r="B10" s="46">
        <v>590600</v>
      </c>
      <c r="C10" s="47">
        <v>5500000</v>
      </c>
      <c r="D10" s="25" t="s">
        <v>334</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475</v>
      </c>
      <c r="B12" s="265"/>
      <c r="C12" s="265"/>
      <c r="D12" s="50" t="s">
        <v>780</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0" t="s">
        <v>55</v>
      </c>
      <c r="J14" s="40" t="s">
        <v>57</v>
      </c>
    </row>
    <row r="15" spans="1:33" ht="104.45" customHeight="1" thickBot="1" x14ac:dyDescent="0.3">
      <c r="A15" s="304" t="s">
        <v>770</v>
      </c>
      <c r="B15" s="305"/>
      <c r="C15" s="305"/>
      <c r="D15" s="305"/>
      <c r="E15" s="306"/>
      <c r="F15" s="50" t="s">
        <v>199</v>
      </c>
      <c r="G15" s="249" t="s">
        <v>250</v>
      </c>
      <c r="H15" s="287"/>
      <c r="I15" s="91" t="s">
        <v>772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38.75" customHeight="1" thickBot="1" x14ac:dyDescent="0.3">
      <c r="A18" s="321" t="s">
        <v>430</v>
      </c>
      <c r="B18" s="236"/>
      <c r="C18" s="236"/>
      <c r="D18" s="236"/>
      <c r="E18" s="236"/>
      <c r="F18" s="236"/>
      <c r="G18" s="236" t="s">
        <v>771</v>
      </c>
      <c r="H18" s="236"/>
      <c r="I18" s="236" t="s">
        <v>392</v>
      </c>
      <c r="J18" s="237"/>
      <c r="K18" s="23"/>
      <c r="L18" s="23"/>
    </row>
  </sheetData>
  <mergeCells count="42">
    <mergeCell ref="H9:I9"/>
    <mergeCell ref="H10:I10"/>
    <mergeCell ref="A8:J8"/>
    <mergeCell ref="F9:G9"/>
    <mergeCell ref="A13:H13"/>
    <mergeCell ref="I13:J13"/>
    <mergeCell ref="A18:B18"/>
    <mergeCell ref="C18:D18"/>
    <mergeCell ref="E18:F18"/>
    <mergeCell ref="G18:H18"/>
    <mergeCell ref="I18:J18"/>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7:B17"/>
    <mergeCell ref="C17:D17"/>
    <mergeCell ref="E17:F17"/>
    <mergeCell ref="G17:H17"/>
    <mergeCell ref="I17:J17"/>
    <mergeCell ref="I2:J2"/>
    <mergeCell ref="B3:E3"/>
    <mergeCell ref="F3:H7"/>
    <mergeCell ref="I3:J3"/>
    <mergeCell ref="A4:E4"/>
    <mergeCell ref="I4:J4"/>
    <mergeCell ref="A5:E5"/>
    <mergeCell ref="C6:E6"/>
    <mergeCell ref="C7:E7"/>
    <mergeCell ref="I5:J5"/>
  </mergeCells>
  <hyperlinks>
    <hyperlink ref="K1:K2" location="'Risk register summary'!A1" display="Back to summary shee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6" workbookViewId="0">
      <selection activeCell="B36" sqref="B36"/>
    </sheetView>
  </sheetViews>
  <sheetFormatPr defaultRowHeight="15" x14ac:dyDescent="0.25"/>
  <cols>
    <col min="1" max="1" width="36.28515625" customWidth="1"/>
    <col min="2" max="2" width="99.5703125" style="1" customWidth="1"/>
  </cols>
  <sheetData>
    <row r="1" spans="1:2" x14ac:dyDescent="0.25">
      <c r="A1" t="s">
        <v>100</v>
      </c>
    </row>
    <row r="2" spans="1:2" x14ac:dyDescent="0.25">
      <c r="A2" t="s">
        <v>0</v>
      </c>
    </row>
    <row r="4" spans="1:2" x14ac:dyDescent="0.25">
      <c r="A4" t="s">
        <v>1</v>
      </c>
    </row>
    <row r="5" spans="1:2" x14ac:dyDescent="0.25">
      <c r="A5" s="2" t="s">
        <v>2</v>
      </c>
      <c r="B5" s="3" t="s">
        <v>3</v>
      </c>
    </row>
    <row r="6" spans="1:2" x14ac:dyDescent="0.25">
      <c r="A6" s="2" t="s">
        <v>4</v>
      </c>
      <c r="B6" s="3" t="s">
        <v>5</v>
      </c>
    </row>
    <row r="7" spans="1:2" x14ac:dyDescent="0.25">
      <c r="A7" s="2" t="s">
        <v>6</v>
      </c>
      <c r="B7" s="3" t="s">
        <v>7</v>
      </c>
    </row>
    <row r="8" spans="1:2" ht="45" x14ac:dyDescent="0.25">
      <c r="A8" s="2" t="s">
        <v>8</v>
      </c>
      <c r="B8" s="3" t="s">
        <v>61</v>
      </c>
    </row>
    <row r="9" spans="1:2" x14ac:dyDescent="0.25">
      <c r="A9" s="2" t="s">
        <v>9</v>
      </c>
      <c r="B9" s="3" t="s">
        <v>10</v>
      </c>
    </row>
    <row r="10" spans="1:2" x14ac:dyDescent="0.25">
      <c r="A10" s="2" t="s">
        <v>11</v>
      </c>
      <c r="B10" s="3" t="s">
        <v>12</v>
      </c>
    </row>
    <row r="11" spans="1:2" x14ac:dyDescent="0.25">
      <c r="A11" s="2" t="s">
        <v>13</v>
      </c>
      <c r="B11" s="3" t="s">
        <v>14</v>
      </c>
    </row>
    <row r="12" spans="1:2" x14ac:dyDescent="0.25">
      <c r="A12" s="2" t="s">
        <v>15</v>
      </c>
      <c r="B12" s="3" t="s">
        <v>16</v>
      </c>
    </row>
    <row r="13" spans="1:2" x14ac:dyDescent="0.25">
      <c r="A13" s="2" t="s">
        <v>17</v>
      </c>
      <c r="B13" s="3" t="s">
        <v>18</v>
      </c>
    </row>
    <row r="14" spans="1:2" ht="30" x14ac:dyDescent="0.25">
      <c r="A14" s="2" t="s">
        <v>19</v>
      </c>
      <c r="B14" s="3" t="s">
        <v>20</v>
      </c>
    </row>
    <row r="15" spans="1:2" x14ac:dyDescent="0.25">
      <c r="A15" s="2" t="s">
        <v>21</v>
      </c>
      <c r="B15" s="3" t="s">
        <v>22</v>
      </c>
    </row>
    <row r="16" spans="1:2" x14ac:dyDescent="0.25">
      <c r="A16" s="2" t="s">
        <v>23</v>
      </c>
      <c r="B16" s="3" t="s">
        <v>24</v>
      </c>
    </row>
    <row r="17" spans="1:2" ht="30" x14ac:dyDescent="0.25">
      <c r="A17" s="2" t="s">
        <v>25</v>
      </c>
      <c r="B17" s="3" t="s">
        <v>26</v>
      </c>
    </row>
    <row r="18" spans="1:2" ht="30" x14ac:dyDescent="0.25">
      <c r="A18" s="2" t="s">
        <v>69</v>
      </c>
      <c r="B18" s="3" t="s">
        <v>62</v>
      </c>
    </row>
    <row r="19" spans="1:2" ht="30" x14ac:dyDescent="0.25">
      <c r="A19" s="2" t="s">
        <v>73</v>
      </c>
      <c r="B19" s="3" t="s">
        <v>27</v>
      </c>
    </row>
    <row r="20" spans="1:2" x14ac:dyDescent="0.25">
      <c r="A20" s="2" t="s">
        <v>70</v>
      </c>
      <c r="B20" s="3" t="s">
        <v>28</v>
      </c>
    </row>
    <row r="21" spans="1:2" x14ac:dyDescent="0.25">
      <c r="A21" s="2" t="s">
        <v>98</v>
      </c>
      <c r="B21" s="3" t="s">
        <v>99</v>
      </c>
    </row>
    <row r="22" spans="1:2" x14ac:dyDescent="0.25">
      <c r="A22" s="2" t="s">
        <v>97</v>
      </c>
      <c r="B22" s="3" t="s">
        <v>29</v>
      </c>
    </row>
    <row r="23" spans="1:2" x14ac:dyDescent="0.25">
      <c r="A23" s="2" t="s">
        <v>71</v>
      </c>
      <c r="B23" s="3" t="s">
        <v>30</v>
      </c>
    </row>
    <row r="24" spans="1:2" x14ac:dyDescent="0.25">
      <c r="A24" s="2" t="s">
        <v>72</v>
      </c>
      <c r="B24" s="3" t="s">
        <v>31</v>
      </c>
    </row>
    <row r="25" spans="1:2" ht="45" x14ac:dyDescent="0.25">
      <c r="A25" s="2" t="s">
        <v>32</v>
      </c>
      <c r="B25" s="3" t="s">
        <v>33</v>
      </c>
    </row>
    <row r="26" spans="1:2" x14ac:dyDescent="0.25">
      <c r="A26" s="4" t="s">
        <v>34</v>
      </c>
      <c r="B26" s="5" t="s">
        <v>35</v>
      </c>
    </row>
    <row r="27" spans="1:2" x14ac:dyDescent="0.25">
      <c r="A27" s="4" t="s">
        <v>36</v>
      </c>
      <c r="B27" s="5" t="s">
        <v>37</v>
      </c>
    </row>
    <row r="28" spans="1:2" ht="45" x14ac:dyDescent="0.25">
      <c r="A28" s="4" t="s">
        <v>38</v>
      </c>
      <c r="B28" s="5" t="s">
        <v>63</v>
      </c>
    </row>
    <row r="29" spans="1:2" x14ac:dyDescent="0.25">
      <c r="A29" s="4" t="s">
        <v>39</v>
      </c>
      <c r="B29" s="5" t="s">
        <v>40</v>
      </c>
    </row>
    <row r="30" spans="1:2" x14ac:dyDescent="0.25">
      <c r="A30" s="4" t="s">
        <v>41</v>
      </c>
      <c r="B30" s="5" t="s">
        <v>42</v>
      </c>
    </row>
    <row r="31" spans="1:2" ht="60" x14ac:dyDescent="0.25">
      <c r="A31" s="2" t="s">
        <v>43</v>
      </c>
      <c r="B31" s="3" t="s">
        <v>60</v>
      </c>
    </row>
    <row r="32" spans="1:2" ht="45" x14ac:dyDescent="0.25">
      <c r="A32" s="2" t="s">
        <v>44</v>
      </c>
      <c r="B32" s="3" t="s">
        <v>59</v>
      </c>
    </row>
    <row r="33" spans="1:2" x14ac:dyDescent="0.25">
      <c r="A33" s="2" t="s">
        <v>45</v>
      </c>
      <c r="B33" s="3" t="s">
        <v>46</v>
      </c>
    </row>
    <row r="34" spans="1:2" x14ac:dyDescent="0.25">
      <c r="A34" s="2" t="s">
        <v>47</v>
      </c>
      <c r="B34" s="3" t="s">
        <v>48</v>
      </c>
    </row>
    <row r="35" spans="1:2" x14ac:dyDescent="0.25">
      <c r="A35" s="2" t="s">
        <v>49</v>
      </c>
      <c r="B35" s="3" t="s">
        <v>50</v>
      </c>
    </row>
    <row r="36" spans="1:2" ht="30" x14ac:dyDescent="0.25">
      <c r="A36" s="2" t="s">
        <v>51</v>
      </c>
      <c r="B36" s="3" t="s">
        <v>52</v>
      </c>
    </row>
    <row r="37" spans="1:2" ht="30" x14ac:dyDescent="0.25">
      <c r="A37" s="2" t="s">
        <v>53</v>
      </c>
      <c r="B37" s="3" t="s">
        <v>54</v>
      </c>
    </row>
    <row r="38" spans="1:2" ht="30" x14ac:dyDescent="0.25">
      <c r="A38" s="2" t="s">
        <v>55</v>
      </c>
      <c r="B38" s="3" t="s">
        <v>56</v>
      </c>
    </row>
    <row r="39" spans="1:2" ht="16.899999999999999" customHeight="1" x14ac:dyDescent="0.25">
      <c r="A39" s="2" t="s">
        <v>57</v>
      </c>
      <c r="B39" s="3" t="s">
        <v>58</v>
      </c>
    </row>
    <row r="40" spans="1:2" x14ac:dyDescent="0.25">
      <c r="A40" s="6" t="s">
        <v>74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2" zoomScaleNormal="82" workbookViewId="0">
      <selection activeCell="D13" sqref="D1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148</v>
      </c>
      <c r="B3" s="273" t="s">
        <v>251</v>
      </c>
      <c r="C3" s="273"/>
      <c r="D3" s="273"/>
      <c r="E3" s="273"/>
      <c r="F3" s="274" t="s">
        <v>773</v>
      </c>
      <c r="G3" s="275"/>
      <c r="H3" s="276"/>
      <c r="I3" s="280" t="s">
        <v>253</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252</v>
      </c>
      <c r="B5" s="207"/>
      <c r="C5" s="207"/>
      <c r="D5" s="207"/>
      <c r="E5" s="203"/>
      <c r="F5" s="277"/>
      <c r="G5" s="278"/>
      <c r="H5" s="279"/>
      <c r="I5" s="216" t="s">
        <v>731</v>
      </c>
      <c r="J5" s="285"/>
    </row>
    <row r="6" spans="1:33" ht="19.149999999999999" customHeight="1" x14ac:dyDescent="0.25">
      <c r="A6" s="51" t="s">
        <v>4</v>
      </c>
      <c r="B6" s="48" t="s">
        <v>6</v>
      </c>
      <c r="C6" s="260" t="s">
        <v>8</v>
      </c>
      <c r="D6" s="260"/>
      <c r="E6" s="260"/>
      <c r="F6" s="277"/>
      <c r="G6" s="278"/>
      <c r="H6" s="279"/>
      <c r="I6" s="78" t="s">
        <v>191</v>
      </c>
      <c r="J6" s="49" t="s">
        <v>15</v>
      </c>
    </row>
    <row r="7" spans="1:33" ht="43.15" customHeight="1" thickBot="1" x14ac:dyDescent="0.3">
      <c r="A7" s="43">
        <v>43433</v>
      </c>
      <c r="B7" s="44">
        <v>43556</v>
      </c>
      <c r="C7" s="210" t="s">
        <v>483</v>
      </c>
      <c r="D7" s="210"/>
      <c r="E7" s="210"/>
      <c r="F7" s="277"/>
      <c r="G7" s="278"/>
      <c r="H7" s="279"/>
      <c r="I7" s="210" t="s">
        <v>192</v>
      </c>
      <c r="J7" s="316" t="s">
        <v>110</v>
      </c>
    </row>
    <row r="8" spans="1:33" ht="27" hidden="1" customHeight="1" thickBot="1" x14ac:dyDescent="0.3">
      <c r="A8" s="24"/>
      <c r="B8" s="318"/>
      <c r="C8" s="319"/>
      <c r="D8" s="319"/>
      <c r="E8" s="320"/>
      <c r="F8" s="312"/>
      <c r="G8" s="313"/>
      <c r="H8" s="314"/>
      <c r="I8" s="315"/>
      <c r="J8" s="317"/>
    </row>
    <row r="9" spans="1:33" ht="18.600000000000001" customHeight="1" x14ac:dyDescent="0.25">
      <c r="A9" s="251" t="s">
        <v>129</v>
      </c>
      <c r="B9" s="252"/>
      <c r="C9" s="252"/>
      <c r="D9" s="252"/>
      <c r="E9" s="252"/>
      <c r="F9" s="252"/>
      <c r="G9" s="252"/>
      <c r="H9" s="252"/>
      <c r="I9" s="252"/>
      <c r="J9" s="253"/>
    </row>
    <row r="10" spans="1:33" x14ac:dyDescent="0.25">
      <c r="A10" s="33" t="s">
        <v>98</v>
      </c>
      <c r="B10" s="34" t="s">
        <v>69</v>
      </c>
      <c r="C10" s="34" t="s">
        <v>97</v>
      </c>
      <c r="D10" s="34" t="s">
        <v>70</v>
      </c>
      <c r="E10" s="32" t="s">
        <v>71</v>
      </c>
      <c r="F10" s="254" t="s">
        <v>34</v>
      </c>
      <c r="G10" s="255"/>
      <c r="H10" s="255" t="s">
        <v>36</v>
      </c>
      <c r="I10" s="255"/>
      <c r="J10" s="41" t="s">
        <v>39</v>
      </c>
    </row>
    <row r="11" spans="1:33" ht="45" x14ac:dyDescent="0.25">
      <c r="A11" s="45">
        <v>2039672</v>
      </c>
      <c r="B11" s="46">
        <v>14604786</v>
      </c>
      <c r="C11" s="47">
        <v>31509324</v>
      </c>
      <c r="D11" s="103" t="s">
        <v>336</v>
      </c>
      <c r="E11" s="35" t="s">
        <v>199</v>
      </c>
      <c r="F11" s="256" t="s">
        <v>118</v>
      </c>
      <c r="G11" s="257"/>
      <c r="H11" s="258" t="s">
        <v>127</v>
      </c>
      <c r="I11" s="258"/>
      <c r="J11" s="42" t="s">
        <v>127</v>
      </c>
    </row>
    <row r="12" spans="1:33" x14ac:dyDescent="0.25">
      <c r="A12" s="259" t="s">
        <v>73</v>
      </c>
      <c r="B12" s="260"/>
      <c r="C12" s="260"/>
      <c r="D12" s="48" t="s">
        <v>124</v>
      </c>
      <c r="E12" s="49" t="s">
        <v>72</v>
      </c>
      <c r="F12" s="261" t="s">
        <v>38</v>
      </c>
      <c r="G12" s="262"/>
      <c r="H12" s="262" t="s">
        <v>41</v>
      </c>
      <c r="I12" s="262"/>
      <c r="J12" s="263"/>
    </row>
    <row r="13" spans="1:33" ht="81" customHeight="1" thickBot="1" x14ac:dyDescent="0.3">
      <c r="A13" s="264" t="s">
        <v>454</v>
      </c>
      <c r="B13" s="265"/>
      <c r="C13" s="265"/>
      <c r="D13" s="176" t="s">
        <v>783</v>
      </c>
      <c r="E13" s="29" t="s">
        <v>444</v>
      </c>
      <c r="F13" s="266" t="s">
        <v>127</v>
      </c>
      <c r="G13" s="267"/>
      <c r="H13" s="267" t="s">
        <v>127</v>
      </c>
      <c r="I13" s="267"/>
      <c r="J13" s="268"/>
    </row>
    <row r="14" spans="1:33" s="23" customFormat="1" ht="16.149999999999999" customHeight="1" x14ac:dyDescent="0.25">
      <c r="A14" s="241" t="s">
        <v>112</v>
      </c>
      <c r="B14" s="242"/>
      <c r="C14" s="242"/>
      <c r="D14" s="242"/>
      <c r="E14" s="242"/>
      <c r="F14" s="242"/>
      <c r="G14" s="242"/>
      <c r="H14" s="242"/>
      <c r="I14" s="241" t="s">
        <v>122</v>
      </c>
      <c r="J14" s="243"/>
    </row>
    <row r="15" spans="1:33" ht="35.25" customHeight="1" x14ac:dyDescent="0.25">
      <c r="A15" s="244" t="s">
        <v>43</v>
      </c>
      <c r="B15" s="247"/>
      <c r="C15" s="247"/>
      <c r="D15" s="247"/>
      <c r="E15" s="245"/>
      <c r="F15" s="26" t="s">
        <v>44</v>
      </c>
      <c r="G15" s="246" t="s">
        <v>45</v>
      </c>
      <c r="H15" s="248"/>
      <c r="I15" s="90" t="s">
        <v>55</v>
      </c>
      <c r="J15" s="40" t="s">
        <v>57</v>
      </c>
    </row>
    <row r="16" spans="1:33" ht="199.9" customHeight="1" thickBot="1" x14ac:dyDescent="0.3">
      <c r="A16" s="309" t="s">
        <v>775</v>
      </c>
      <c r="B16" s="310"/>
      <c r="C16" s="310"/>
      <c r="D16" s="310"/>
      <c r="E16" s="311"/>
      <c r="F16" s="105" t="s">
        <v>126</v>
      </c>
      <c r="G16" s="322"/>
      <c r="H16" s="323"/>
      <c r="I16" s="91" t="s">
        <v>378</v>
      </c>
      <c r="J16" s="29" t="s">
        <v>377</v>
      </c>
      <c r="K16" s="23"/>
      <c r="L16" s="23"/>
    </row>
    <row r="17" spans="1:12" s="23" customFormat="1" ht="16.149999999999999" customHeight="1" x14ac:dyDescent="0.25">
      <c r="A17" s="241" t="s">
        <v>113</v>
      </c>
      <c r="B17" s="242"/>
      <c r="C17" s="242"/>
      <c r="D17" s="242"/>
      <c r="E17" s="242"/>
      <c r="F17" s="242"/>
      <c r="G17" s="242"/>
      <c r="H17" s="242"/>
      <c r="I17" s="242"/>
      <c r="J17" s="243"/>
    </row>
    <row r="18" spans="1:12" ht="25.15" customHeight="1" x14ac:dyDescent="0.25">
      <c r="A18" s="244" t="s">
        <v>23</v>
      </c>
      <c r="B18" s="245"/>
      <c r="C18" s="246" t="s">
        <v>123</v>
      </c>
      <c r="D18" s="245"/>
      <c r="E18" s="246" t="s">
        <v>47</v>
      </c>
      <c r="F18" s="245"/>
      <c r="G18" s="247" t="s">
        <v>84</v>
      </c>
      <c r="H18" s="245"/>
      <c r="I18" s="246" t="s">
        <v>51</v>
      </c>
      <c r="J18" s="248"/>
    </row>
    <row r="19" spans="1:12" ht="305.25" customHeight="1" thickBot="1" x14ac:dyDescent="0.3">
      <c r="A19" s="236" t="s">
        <v>429</v>
      </c>
      <c r="B19" s="236"/>
      <c r="C19" s="236"/>
      <c r="D19" s="236"/>
      <c r="E19" s="236"/>
      <c r="F19" s="236"/>
      <c r="G19" s="236" t="s">
        <v>254</v>
      </c>
      <c r="H19" s="236"/>
      <c r="I19" s="235" t="s">
        <v>774</v>
      </c>
      <c r="J19" s="290"/>
      <c r="K19" s="23"/>
      <c r="L19" s="23"/>
    </row>
  </sheetData>
  <mergeCells count="45">
    <mergeCell ref="A14:H14"/>
    <mergeCell ref="I14:J14"/>
    <mergeCell ref="A19:B19"/>
    <mergeCell ref="C19:D19"/>
    <mergeCell ref="E19:F19"/>
    <mergeCell ref="G19:H19"/>
    <mergeCell ref="I19:J19"/>
    <mergeCell ref="G15:H15"/>
    <mergeCell ref="G16:H16"/>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s>
  <hyperlinks>
    <hyperlink ref="K1:K2" location="'Risk register summary'!A1" display="Back to summary sheet"/>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A11" sqref="A11:C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149</v>
      </c>
      <c r="B3" s="273" t="s">
        <v>255</v>
      </c>
      <c r="C3" s="273"/>
      <c r="D3" s="273"/>
      <c r="E3" s="273"/>
      <c r="F3" s="274" t="s">
        <v>257</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107</v>
      </c>
      <c r="B5" s="207"/>
      <c r="C5" s="207"/>
      <c r="D5" s="207"/>
      <c r="E5" s="203"/>
      <c r="F5" s="277"/>
      <c r="G5" s="278"/>
      <c r="H5" s="279"/>
      <c r="I5" s="216" t="s">
        <v>256</v>
      </c>
      <c r="J5" s="285"/>
    </row>
    <row r="6" spans="1:33" ht="19.149999999999999" customHeight="1" x14ac:dyDescent="0.25">
      <c r="A6" s="51" t="s">
        <v>4</v>
      </c>
      <c r="B6" s="48" t="s">
        <v>6</v>
      </c>
      <c r="C6" s="260" t="s">
        <v>8</v>
      </c>
      <c r="D6" s="260"/>
      <c r="E6" s="260"/>
      <c r="F6" s="277"/>
      <c r="G6" s="278"/>
      <c r="H6" s="279"/>
      <c r="I6" s="78" t="s">
        <v>191</v>
      </c>
      <c r="J6" s="49" t="s">
        <v>15</v>
      </c>
    </row>
    <row r="7" spans="1:33" ht="21" customHeight="1" thickBot="1" x14ac:dyDescent="0.3">
      <c r="A7" s="43">
        <v>43433</v>
      </c>
      <c r="B7" s="44">
        <v>43556</v>
      </c>
      <c r="C7" s="210" t="s">
        <v>483</v>
      </c>
      <c r="D7" s="210"/>
      <c r="E7" s="210"/>
      <c r="F7" s="277"/>
      <c r="G7" s="278"/>
      <c r="H7" s="279"/>
      <c r="I7" s="210" t="s">
        <v>192</v>
      </c>
      <c r="J7" s="316" t="s">
        <v>110</v>
      </c>
    </row>
    <row r="8" spans="1:33" ht="40.9" hidden="1" customHeight="1" thickBot="1" x14ac:dyDescent="0.3">
      <c r="A8" s="24"/>
      <c r="B8" s="318"/>
      <c r="C8" s="319"/>
      <c r="D8" s="319"/>
      <c r="E8" s="320"/>
      <c r="F8" s="312"/>
      <c r="G8" s="313"/>
      <c r="H8" s="314"/>
      <c r="I8" s="315"/>
      <c r="J8" s="317"/>
    </row>
    <row r="9" spans="1:33" ht="18.600000000000001" customHeight="1" x14ac:dyDescent="0.25">
      <c r="A9" s="251" t="s">
        <v>129</v>
      </c>
      <c r="B9" s="252"/>
      <c r="C9" s="252"/>
      <c r="D9" s="252"/>
      <c r="E9" s="252"/>
      <c r="F9" s="252"/>
      <c r="G9" s="252"/>
      <c r="H9" s="252"/>
      <c r="I9" s="252"/>
      <c r="J9" s="253"/>
    </row>
    <row r="10" spans="1:33" x14ac:dyDescent="0.25">
      <c r="A10" s="33" t="s">
        <v>98</v>
      </c>
      <c r="B10" s="34" t="s">
        <v>69</v>
      </c>
      <c r="C10" s="34" t="s">
        <v>97</v>
      </c>
      <c r="D10" s="34" t="s">
        <v>70</v>
      </c>
      <c r="E10" s="32" t="s">
        <v>71</v>
      </c>
      <c r="F10" s="254" t="s">
        <v>34</v>
      </c>
      <c r="G10" s="255"/>
      <c r="H10" s="255" t="s">
        <v>36</v>
      </c>
      <c r="I10" s="255"/>
      <c r="J10" s="41" t="s">
        <v>39</v>
      </c>
    </row>
    <row r="11" spans="1:33" ht="45" x14ac:dyDescent="0.25">
      <c r="A11" s="45">
        <v>1</v>
      </c>
      <c r="B11" s="46">
        <v>200000</v>
      </c>
      <c r="C11" s="47">
        <v>20052664</v>
      </c>
      <c r="D11" s="103" t="s">
        <v>338</v>
      </c>
      <c r="E11" s="35" t="s">
        <v>199</v>
      </c>
      <c r="F11" s="256" t="s">
        <v>118</v>
      </c>
      <c r="G11" s="257"/>
      <c r="H11" s="258" t="s">
        <v>127</v>
      </c>
      <c r="I11" s="258"/>
      <c r="J11" s="42" t="s">
        <v>127</v>
      </c>
    </row>
    <row r="12" spans="1:33" x14ac:dyDescent="0.25">
      <c r="A12" s="259" t="s">
        <v>73</v>
      </c>
      <c r="B12" s="260"/>
      <c r="C12" s="260"/>
      <c r="D12" s="48" t="s">
        <v>124</v>
      </c>
      <c r="E12" s="49" t="s">
        <v>72</v>
      </c>
      <c r="F12" s="261" t="s">
        <v>38</v>
      </c>
      <c r="G12" s="262"/>
      <c r="H12" s="262" t="s">
        <v>41</v>
      </c>
      <c r="I12" s="262"/>
      <c r="J12" s="263"/>
    </row>
    <row r="13" spans="1:33" ht="101.45" customHeight="1" thickBot="1" x14ac:dyDescent="0.3">
      <c r="A13" s="264" t="s">
        <v>455</v>
      </c>
      <c r="B13" s="265"/>
      <c r="C13" s="265"/>
      <c r="D13" s="176" t="s">
        <v>780</v>
      </c>
      <c r="E13" s="29" t="s">
        <v>442</v>
      </c>
      <c r="F13" s="266" t="s">
        <v>127</v>
      </c>
      <c r="G13" s="267"/>
      <c r="H13" s="267" t="s">
        <v>127</v>
      </c>
      <c r="I13" s="267"/>
      <c r="J13" s="268"/>
    </row>
    <row r="14" spans="1:33" s="23" customFormat="1" ht="16.149999999999999" customHeight="1" x14ac:dyDescent="0.25">
      <c r="A14" s="241" t="s">
        <v>112</v>
      </c>
      <c r="B14" s="242"/>
      <c r="C14" s="242"/>
      <c r="D14" s="242"/>
      <c r="E14" s="242"/>
      <c r="F14" s="242"/>
      <c r="G14" s="242"/>
      <c r="H14" s="242"/>
      <c r="I14" s="241" t="s">
        <v>122</v>
      </c>
      <c r="J14" s="243"/>
    </row>
    <row r="15" spans="1:33" ht="35.25" customHeight="1" x14ac:dyDescent="0.25">
      <c r="A15" s="244" t="s">
        <v>43</v>
      </c>
      <c r="B15" s="247"/>
      <c r="C15" s="247"/>
      <c r="D15" s="247"/>
      <c r="E15" s="245"/>
      <c r="F15" s="26" t="s">
        <v>44</v>
      </c>
      <c r="G15" s="246" t="s">
        <v>45</v>
      </c>
      <c r="H15" s="248"/>
      <c r="I15" s="90" t="s">
        <v>55</v>
      </c>
      <c r="J15" s="40" t="s">
        <v>57</v>
      </c>
    </row>
    <row r="16" spans="1:33" ht="138.75" customHeight="1" thickBot="1" x14ac:dyDescent="0.3">
      <c r="A16" s="304" t="s">
        <v>417</v>
      </c>
      <c r="B16" s="305"/>
      <c r="C16" s="305"/>
      <c r="D16" s="305"/>
      <c r="E16" s="306"/>
      <c r="F16" s="50" t="s">
        <v>194</v>
      </c>
      <c r="G16" s="249" t="s">
        <v>259</v>
      </c>
      <c r="H16" s="287"/>
      <c r="I16" s="91" t="s">
        <v>379</v>
      </c>
      <c r="J16" s="29" t="s">
        <v>380</v>
      </c>
      <c r="K16" s="23"/>
      <c r="L16" s="23"/>
    </row>
    <row r="17" spans="1:12" s="23" customFormat="1" ht="16.149999999999999" customHeight="1" x14ac:dyDescent="0.25">
      <c r="A17" s="241" t="s">
        <v>113</v>
      </c>
      <c r="B17" s="242"/>
      <c r="C17" s="242"/>
      <c r="D17" s="242"/>
      <c r="E17" s="242"/>
      <c r="F17" s="242"/>
      <c r="G17" s="242"/>
      <c r="H17" s="242"/>
      <c r="I17" s="242"/>
      <c r="J17" s="243"/>
    </row>
    <row r="18" spans="1:12" ht="25.15" customHeight="1" x14ac:dyDescent="0.25">
      <c r="A18" s="244" t="s">
        <v>23</v>
      </c>
      <c r="B18" s="245"/>
      <c r="C18" s="246" t="s">
        <v>123</v>
      </c>
      <c r="D18" s="245"/>
      <c r="E18" s="246" t="s">
        <v>47</v>
      </c>
      <c r="F18" s="245"/>
      <c r="G18" s="247" t="s">
        <v>84</v>
      </c>
      <c r="H18" s="245"/>
      <c r="I18" s="246" t="s">
        <v>51</v>
      </c>
      <c r="J18" s="248"/>
    </row>
    <row r="19" spans="1:12" ht="262.5" customHeight="1" thickBot="1" x14ac:dyDescent="0.3">
      <c r="A19" s="236" t="s">
        <v>428</v>
      </c>
      <c r="B19" s="236"/>
      <c r="C19" s="236"/>
      <c r="D19" s="236"/>
      <c r="E19" s="236"/>
      <c r="F19" s="236"/>
      <c r="G19" s="236" t="s">
        <v>258</v>
      </c>
      <c r="H19" s="236"/>
      <c r="I19" s="236" t="s">
        <v>393</v>
      </c>
      <c r="J19" s="237"/>
      <c r="K19" s="23"/>
      <c r="L19" s="23"/>
    </row>
  </sheetData>
  <mergeCells count="45">
    <mergeCell ref="A14:H14"/>
    <mergeCell ref="I14:J14"/>
    <mergeCell ref="A19:B19"/>
    <mergeCell ref="C19:D19"/>
    <mergeCell ref="E19:F19"/>
    <mergeCell ref="G19:H19"/>
    <mergeCell ref="I19:J19"/>
    <mergeCell ref="G15:H15"/>
    <mergeCell ref="G16:H16"/>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s>
  <hyperlinks>
    <hyperlink ref="K1:K2" location="'Risk register summary'!A1" display="Back to summary sheet"/>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150</v>
      </c>
      <c r="B3" s="273" t="s">
        <v>348</v>
      </c>
      <c r="C3" s="273"/>
      <c r="D3" s="273"/>
      <c r="E3" s="273"/>
      <c r="F3" s="294" t="s">
        <v>721</v>
      </c>
      <c r="G3" s="295"/>
      <c r="H3" s="296"/>
      <c r="I3" s="280" t="s">
        <v>216</v>
      </c>
      <c r="J3" s="281"/>
    </row>
    <row r="4" spans="1:33" ht="16.149999999999999" customHeight="1" x14ac:dyDescent="0.25">
      <c r="A4" s="282" t="s">
        <v>114</v>
      </c>
      <c r="B4" s="206"/>
      <c r="C4" s="206"/>
      <c r="D4" s="206"/>
      <c r="E4" s="205"/>
      <c r="F4" s="297"/>
      <c r="G4" s="298"/>
      <c r="H4" s="299"/>
      <c r="I4" s="260" t="s">
        <v>11</v>
      </c>
      <c r="J4" s="283"/>
    </row>
    <row r="5" spans="1:33" ht="24" customHeight="1" x14ac:dyDescent="0.25">
      <c r="A5" s="284" t="s">
        <v>234</v>
      </c>
      <c r="B5" s="207"/>
      <c r="C5" s="207"/>
      <c r="D5" s="207"/>
      <c r="E5" s="203"/>
      <c r="F5" s="297"/>
      <c r="G5" s="298"/>
      <c r="H5" s="299"/>
      <c r="I5" s="216" t="s">
        <v>261</v>
      </c>
      <c r="J5" s="285"/>
    </row>
    <row r="6" spans="1:33" ht="19.149999999999999" customHeight="1" x14ac:dyDescent="0.25">
      <c r="A6" s="51" t="s">
        <v>4</v>
      </c>
      <c r="B6" s="48" t="s">
        <v>6</v>
      </c>
      <c r="C6" s="260" t="s">
        <v>8</v>
      </c>
      <c r="D6" s="260"/>
      <c r="E6" s="260"/>
      <c r="F6" s="297"/>
      <c r="G6" s="298"/>
      <c r="H6" s="299"/>
      <c r="I6" s="78" t="s">
        <v>191</v>
      </c>
      <c r="J6" s="49" t="s">
        <v>15</v>
      </c>
    </row>
    <row r="7" spans="1:33" ht="21" customHeight="1" thickBot="1" x14ac:dyDescent="0.3">
      <c r="A7" s="43">
        <v>43433</v>
      </c>
      <c r="B7" s="44">
        <v>43556</v>
      </c>
      <c r="C7" s="210" t="s">
        <v>483</v>
      </c>
      <c r="D7" s="210"/>
      <c r="E7" s="210"/>
      <c r="F7" s="297"/>
      <c r="G7" s="298"/>
      <c r="H7" s="299"/>
      <c r="I7" s="88" t="s">
        <v>192</v>
      </c>
      <c r="J7" s="89"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1700000</v>
      </c>
      <c r="B10" s="46">
        <v>4300000</v>
      </c>
      <c r="C10" s="47">
        <v>10100000</v>
      </c>
      <c r="D10" s="103" t="s">
        <v>335</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456</v>
      </c>
      <c r="B12" s="265"/>
      <c r="C12" s="265"/>
      <c r="D12" s="176" t="s">
        <v>780</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0" t="s">
        <v>55</v>
      </c>
      <c r="J14" s="40" t="s">
        <v>57</v>
      </c>
    </row>
    <row r="15" spans="1:33" ht="82.9" customHeight="1" thickBot="1" x14ac:dyDescent="0.3">
      <c r="A15" s="304" t="s">
        <v>476</v>
      </c>
      <c r="B15" s="305"/>
      <c r="C15" s="305"/>
      <c r="D15" s="305"/>
      <c r="E15" s="306"/>
      <c r="F15" s="50" t="s">
        <v>194</v>
      </c>
      <c r="G15" s="249" t="s">
        <v>263</v>
      </c>
      <c r="H15" s="287"/>
      <c r="I15" s="91" t="s">
        <v>371</v>
      </c>
      <c r="J15" s="29" t="s">
        <v>379</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65" customHeight="1" thickBot="1" x14ac:dyDescent="0.3">
      <c r="A18" s="236" t="s">
        <v>427</v>
      </c>
      <c r="B18" s="236"/>
      <c r="C18" s="236" t="s">
        <v>262</v>
      </c>
      <c r="D18" s="236"/>
      <c r="E18" s="235" t="s">
        <v>722</v>
      </c>
      <c r="F18" s="235"/>
      <c r="G18" s="236" t="s">
        <v>473</v>
      </c>
      <c r="H18" s="236"/>
      <c r="I18" s="236" t="s">
        <v>394</v>
      </c>
      <c r="J18" s="237"/>
      <c r="K18" s="23"/>
      <c r="L18" s="23"/>
    </row>
  </sheetData>
  <mergeCells count="42">
    <mergeCell ref="H9:I9"/>
    <mergeCell ref="H10:I10"/>
    <mergeCell ref="A8:J8"/>
    <mergeCell ref="F9:G9"/>
    <mergeCell ref="A13:H13"/>
    <mergeCell ref="I13:J13"/>
    <mergeCell ref="A18:B18"/>
    <mergeCell ref="C18:D18"/>
    <mergeCell ref="E18:F18"/>
    <mergeCell ref="G18:H18"/>
    <mergeCell ref="I18:J18"/>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7:B17"/>
    <mergeCell ref="C17:D17"/>
    <mergeCell ref="E17:F17"/>
    <mergeCell ref="G17:H17"/>
    <mergeCell ref="I17:J17"/>
    <mergeCell ref="I2:J2"/>
    <mergeCell ref="B3:E3"/>
    <mergeCell ref="F3:H7"/>
    <mergeCell ref="I3:J3"/>
    <mergeCell ref="A4:E4"/>
    <mergeCell ref="I4:J4"/>
    <mergeCell ref="A5:E5"/>
    <mergeCell ref="C6:E6"/>
    <mergeCell ref="C7:E7"/>
    <mergeCell ref="I5:J5"/>
  </mergeCells>
  <hyperlinks>
    <hyperlink ref="K1:K2" location="'Risk register summary'!A1" display="Back to summary sheet"/>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2" zoomScaleNormal="82" workbookViewId="0">
      <selection activeCell="D12" sqref="D12"/>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151</v>
      </c>
      <c r="B3" s="273" t="s">
        <v>288</v>
      </c>
      <c r="C3" s="273"/>
      <c r="D3" s="273"/>
      <c r="E3" s="273"/>
      <c r="F3" s="274" t="s">
        <v>294</v>
      </c>
      <c r="G3" s="275"/>
      <c r="H3" s="276"/>
      <c r="I3" s="307" t="s">
        <v>253</v>
      </c>
      <c r="J3" s="324"/>
    </row>
    <row r="4" spans="1:33" ht="16.149999999999999" customHeight="1" x14ac:dyDescent="0.25">
      <c r="A4" s="282" t="s">
        <v>114</v>
      </c>
      <c r="B4" s="206"/>
      <c r="C4" s="206"/>
      <c r="D4" s="206"/>
      <c r="E4" s="205"/>
      <c r="F4" s="277"/>
      <c r="G4" s="278"/>
      <c r="H4" s="279"/>
      <c r="I4" s="260" t="s">
        <v>11</v>
      </c>
      <c r="J4" s="283"/>
    </row>
    <row r="5" spans="1:33" ht="24" customHeight="1" x14ac:dyDescent="0.25">
      <c r="A5" s="284" t="s">
        <v>107</v>
      </c>
      <c r="B5" s="207"/>
      <c r="C5" s="207"/>
      <c r="D5" s="207"/>
      <c r="E5" s="203"/>
      <c r="F5" s="277"/>
      <c r="G5" s="278"/>
      <c r="H5" s="279"/>
      <c r="I5" s="216" t="s">
        <v>108</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43556</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3883.7799</v>
      </c>
      <c r="B10" s="46">
        <v>4216211.0241999999</v>
      </c>
      <c r="C10" s="47">
        <v>13986685.536</v>
      </c>
      <c r="D10" s="103" t="s">
        <v>338</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8.5" customHeight="1" thickBot="1" x14ac:dyDescent="0.3">
      <c r="A12" s="264" t="s">
        <v>457</v>
      </c>
      <c r="B12" s="265"/>
      <c r="C12" s="265"/>
      <c r="D12" s="176" t="s">
        <v>761</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102" customHeight="1" thickBot="1" x14ac:dyDescent="0.3">
      <c r="A15" s="304" t="s">
        <v>437</v>
      </c>
      <c r="B15" s="305"/>
      <c r="C15" s="305"/>
      <c r="D15" s="305"/>
      <c r="E15" s="306"/>
      <c r="F15" s="50" t="s">
        <v>199</v>
      </c>
      <c r="G15" s="302" t="s">
        <v>250</v>
      </c>
      <c r="H15" s="326"/>
      <c r="I15" s="98" t="s">
        <v>381</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30.9" customHeight="1" thickBot="1" x14ac:dyDescent="0.3">
      <c r="A18" s="321" t="s">
        <v>426</v>
      </c>
      <c r="B18" s="236"/>
      <c r="C18" s="236"/>
      <c r="D18" s="236"/>
      <c r="E18" s="235" t="s">
        <v>699</v>
      </c>
      <c r="F18" s="235"/>
      <c r="G18" s="236" t="s">
        <v>289</v>
      </c>
      <c r="H18" s="236"/>
      <c r="I18" s="325" t="s">
        <v>680</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9" zoomScaleNormal="79" workbookViewId="0">
      <selection activeCell="A10" sqref="A10:C10"/>
    </sheetView>
  </sheetViews>
  <sheetFormatPr defaultRowHeight="15" x14ac:dyDescent="0.25"/>
  <cols>
    <col min="1" max="3" width="23.42578125" customWidth="1"/>
    <col min="4" max="4" width="24.42578125" customWidth="1"/>
    <col min="5" max="5" width="23.42578125" customWidth="1"/>
    <col min="6" max="6" width="27.140625" customWidth="1"/>
    <col min="7" max="7" width="29" customWidth="1"/>
    <col min="8" max="8" width="27.710937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70.150000000000006" customHeight="1" x14ac:dyDescent="0.25">
      <c r="A3" s="87" t="s">
        <v>152</v>
      </c>
      <c r="B3" s="273" t="s">
        <v>290</v>
      </c>
      <c r="C3" s="273"/>
      <c r="D3" s="273"/>
      <c r="E3" s="273"/>
      <c r="F3" s="274" t="s">
        <v>786</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ht="57.6" customHeight="1" x14ac:dyDescent="0.25">
      <c r="A5" s="284" t="s">
        <v>116</v>
      </c>
      <c r="B5" s="207"/>
      <c r="C5" s="207"/>
      <c r="D5" s="207"/>
      <c r="E5" s="203"/>
      <c r="F5" s="277"/>
      <c r="G5" s="278"/>
      <c r="H5" s="279"/>
      <c r="I5" s="216" t="s">
        <v>201</v>
      </c>
      <c r="J5" s="285"/>
    </row>
    <row r="6" spans="1:33" ht="19.149999999999999" customHeight="1" x14ac:dyDescent="0.25">
      <c r="A6" s="51" t="s">
        <v>4</v>
      </c>
      <c r="B6" s="48" t="s">
        <v>6</v>
      </c>
      <c r="C6" s="260" t="s">
        <v>8</v>
      </c>
      <c r="D6" s="260"/>
      <c r="E6" s="260"/>
      <c r="F6" s="277"/>
      <c r="G6" s="278"/>
      <c r="H6" s="279"/>
      <c r="I6" s="48" t="s">
        <v>13</v>
      </c>
      <c r="J6" s="49" t="s">
        <v>15</v>
      </c>
    </row>
    <row r="7" spans="1:33" ht="59.45" customHeight="1" thickBot="1" x14ac:dyDescent="0.3">
      <c r="A7" s="43">
        <v>43433</v>
      </c>
      <c r="B7" s="44">
        <v>43556</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493368.08400000003</v>
      </c>
      <c r="B10" s="46">
        <v>1001466.1888000001</v>
      </c>
      <c r="C10" s="47">
        <v>1727908.7616000001</v>
      </c>
      <c r="D10" s="103" t="s">
        <v>336</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63.75" customHeight="1" thickBot="1" x14ac:dyDescent="0.3">
      <c r="A12" s="264" t="s">
        <v>458</v>
      </c>
      <c r="B12" s="265"/>
      <c r="C12" s="265"/>
      <c r="D12" s="176" t="s">
        <v>783</v>
      </c>
      <c r="E12" s="29" t="s">
        <v>444</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97.5" customHeight="1" thickBot="1" x14ac:dyDescent="0.3">
      <c r="A15" s="304" t="s">
        <v>787</v>
      </c>
      <c r="B15" s="305"/>
      <c r="C15" s="305"/>
      <c r="D15" s="305"/>
      <c r="E15" s="306"/>
      <c r="F15" s="50" t="s">
        <v>199</v>
      </c>
      <c r="G15" s="249" t="s">
        <v>672</v>
      </c>
      <c r="H15" s="287"/>
      <c r="I15" s="94" t="s">
        <v>384</v>
      </c>
      <c r="J15" s="29" t="s">
        <v>383</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89.75" customHeight="1" thickBot="1" x14ac:dyDescent="0.3">
      <c r="A18" s="327" t="s">
        <v>425</v>
      </c>
      <c r="B18" s="327"/>
      <c r="C18" s="235" t="s">
        <v>700</v>
      </c>
      <c r="D18" s="235"/>
      <c r="E18" s="235" t="s">
        <v>681</v>
      </c>
      <c r="F18" s="235"/>
      <c r="G18" s="236" t="s">
        <v>682</v>
      </c>
      <c r="H18" s="236"/>
      <c r="I18" s="236" t="s">
        <v>395</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112.9" customHeight="1" x14ac:dyDescent="0.25">
      <c r="A3" s="87" t="s">
        <v>153</v>
      </c>
      <c r="B3" s="273" t="s">
        <v>350</v>
      </c>
      <c r="C3" s="273"/>
      <c r="D3" s="273"/>
      <c r="E3" s="273"/>
      <c r="F3" s="294" t="s">
        <v>724</v>
      </c>
      <c r="G3" s="295"/>
      <c r="H3" s="296"/>
      <c r="I3" s="280" t="s">
        <v>216</v>
      </c>
      <c r="J3" s="281"/>
    </row>
    <row r="4" spans="1:33" ht="16.149999999999999" customHeight="1" x14ac:dyDescent="0.25">
      <c r="A4" s="282" t="s">
        <v>114</v>
      </c>
      <c r="B4" s="206"/>
      <c r="C4" s="206"/>
      <c r="D4" s="206"/>
      <c r="E4" s="205"/>
      <c r="F4" s="297"/>
      <c r="G4" s="298"/>
      <c r="H4" s="299"/>
      <c r="I4" s="260" t="s">
        <v>11</v>
      </c>
      <c r="J4" s="283"/>
    </row>
    <row r="5" spans="1:33" ht="60.6" customHeight="1" x14ac:dyDescent="0.25">
      <c r="A5" s="284" t="s">
        <v>116</v>
      </c>
      <c r="B5" s="207"/>
      <c r="C5" s="207"/>
      <c r="D5" s="207"/>
      <c r="E5" s="203"/>
      <c r="F5" s="297"/>
      <c r="G5" s="298"/>
      <c r="H5" s="299"/>
      <c r="I5" s="216" t="s">
        <v>349</v>
      </c>
      <c r="J5" s="285"/>
    </row>
    <row r="6" spans="1:33" ht="19.149999999999999" customHeight="1" x14ac:dyDescent="0.25">
      <c r="A6" s="51" t="s">
        <v>4</v>
      </c>
      <c r="B6" s="48" t="s">
        <v>6</v>
      </c>
      <c r="C6" s="260" t="s">
        <v>8</v>
      </c>
      <c r="D6" s="260"/>
      <c r="E6" s="260"/>
      <c r="F6" s="297"/>
      <c r="G6" s="298"/>
      <c r="H6" s="299"/>
      <c r="I6" s="48" t="s">
        <v>13</v>
      </c>
      <c r="J6" s="49" t="s">
        <v>15</v>
      </c>
    </row>
    <row r="7" spans="1:33" ht="60" customHeight="1" thickBot="1" x14ac:dyDescent="0.3">
      <c r="A7" s="43">
        <v>43433</v>
      </c>
      <c r="B7" s="44">
        <v>43556</v>
      </c>
      <c r="C7" s="210" t="s">
        <v>483</v>
      </c>
      <c r="D7" s="210"/>
      <c r="E7" s="210"/>
      <c r="F7" s="297"/>
      <c r="G7" s="298"/>
      <c r="H7" s="29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25709033.431133956</v>
      </c>
      <c r="B10" s="46">
        <v>43810162.302955687</v>
      </c>
      <c r="C10" s="47">
        <v>73852123.918983638</v>
      </c>
      <c r="D10" s="103" t="s">
        <v>337</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8.9" customHeight="1" thickBot="1" x14ac:dyDescent="0.3">
      <c r="A12" s="264" t="s">
        <v>459</v>
      </c>
      <c r="B12" s="265"/>
      <c r="C12" s="265"/>
      <c r="D12" s="176" t="s">
        <v>761</v>
      </c>
      <c r="E12" s="29" t="s">
        <v>440</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81" customHeight="1" thickBot="1" x14ac:dyDescent="0.3">
      <c r="A15" s="304" t="s">
        <v>683</v>
      </c>
      <c r="B15" s="305"/>
      <c r="C15" s="305"/>
      <c r="D15" s="305"/>
      <c r="E15" s="306"/>
      <c r="F15" s="50" t="s">
        <v>199</v>
      </c>
      <c r="G15" s="249" t="s">
        <v>672</v>
      </c>
      <c r="H15" s="287"/>
      <c r="I15" s="94" t="s">
        <v>385</v>
      </c>
      <c r="J15" s="29" t="s">
        <v>386</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26" customHeight="1" thickBot="1" x14ac:dyDescent="0.3">
      <c r="A18" s="236" t="s">
        <v>424</v>
      </c>
      <c r="B18" s="236"/>
      <c r="C18" s="235" t="s">
        <v>723</v>
      </c>
      <c r="D18" s="235"/>
      <c r="E18" s="328"/>
      <c r="F18" s="328"/>
      <c r="G18" s="236" t="s">
        <v>684</v>
      </c>
      <c r="H18" s="236"/>
      <c r="I18" s="235" t="s">
        <v>725</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0" sqref="A10:C10"/>
    </sheetView>
  </sheetViews>
  <sheetFormatPr defaultRowHeight="15" x14ac:dyDescent="0.25"/>
  <cols>
    <col min="1" max="3" width="23.42578125" customWidth="1"/>
    <col min="4" max="4" width="24.42578125" customWidth="1"/>
    <col min="5" max="7" width="23.42578125" customWidth="1"/>
    <col min="8" max="8" width="30.710937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171" t="s">
        <v>120</v>
      </c>
      <c r="B2" s="204" t="s">
        <v>115</v>
      </c>
      <c r="C2" s="206"/>
      <c r="D2" s="206"/>
      <c r="E2" s="205"/>
      <c r="F2" s="260" t="s">
        <v>21</v>
      </c>
      <c r="G2" s="260"/>
      <c r="H2" s="260"/>
      <c r="I2" s="260" t="s">
        <v>9</v>
      </c>
      <c r="J2" s="283"/>
      <c r="K2" s="269"/>
      <c r="AG2" s="3" t="s">
        <v>54</v>
      </c>
    </row>
    <row r="3" spans="1:33" ht="62.45" customHeight="1" x14ac:dyDescent="0.25">
      <c r="A3" s="87" t="s">
        <v>746</v>
      </c>
      <c r="B3" s="273" t="s">
        <v>734</v>
      </c>
      <c r="C3" s="273"/>
      <c r="D3" s="273"/>
      <c r="E3" s="273"/>
      <c r="F3" s="274" t="s">
        <v>735</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ht="48.6" customHeight="1" x14ac:dyDescent="0.25">
      <c r="A5" s="284" t="s">
        <v>116</v>
      </c>
      <c r="B5" s="207"/>
      <c r="C5" s="207"/>
      <c r="D5" s="207"/>
      <c r="E5" s="203"/>
      <c r="F5" s="277"/>
      <c r="G5" s="278"/>
      <c r="H5" s="279"/>
      <c r="I5" s="216" t="s">
        <v>736</v>
      </c>
      <c r="J5" s="285"/>
    </row>
    <row r="6" spans="1:33" ht="19.149999999999999" customHeight="1" x14ac:dyDescent="0.25">
      <c r="A6" s="171" t="s">
        <v>4</v>
      </c>
      <c r="B6" s="168" t="s">
        <v>6</v>
      </c>
      <c r="C6" s="260" t="s">
        <v>8</v>
      </c>
      <c r="D6" s="260"/>
      <c r="E6" s="260"/>
      <c r="F6" s="277"/>
      <c r="G6" s="278"/>
      <c r="H6" s="279"/>
      <c r="I6" s="168" t="s">
        <v>13</v>
      </c>
      <c r="J6" s="169" t="s">
        <v>15</v>
      </c>
    </row>
    <row r="7" spans="1:33" ht="72" customHeight="1" thickBot="1" x14ac:dyDescent="0.3">
      <c r="A7" s="43">
        <v>43860</v>
      </c>
      <c r="B7" s="44">
        <v>43922</v>
      </c>
      <c r="C7" s="210" t="s">
        <v>483</v>
      </c>
      <c r="D7" s="210"/>
      <c r="E7" s="210"/>
      <c r="F7" s="277"/>
      <c r="G7" s="278"/>
      <c r="H7" s="279"/>
      <c r="I7" s="167" t="s">
        <v>291</v>
      </c>
      <c r="J7" s="174"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1834479.5844375</v>
      </c>
      <c r="C10" s="47">
        <v>9194529.2669999991</v>
      </c>
      <c r="D10" s="103" t="s">
        <v>334</v>
      </c>
      <c r="E10" s="35" t="s">
        <v>126</v>
      </c>
      <c r="F10" s="256" t="s">
        <v>118</v>
      </c>
      <c r="G10" s="257"/>
      <c r="H10" s="258" t="s">
        <v>127</v>
      </c>
      <c r="I10" s="258"/>
      <c r="J10" s="42" t="s">
        <v>127</v>
      </c>
    </row>
    <row r="11" spans="1:33" x14ac:dyDescent="0.25">
      <c r="A11" s="259" t="s">
        <v>73</v>
      </c>
      <c r="B11" s="260"/>
      <c r="C11" s="260"/>
      <c r="D11" s="168" t="s">
        <v>124</v>
      </c>
      <c r="E11" s="169" t="s">
        <v>72</v>
      </c>
      <c r="F11" s="261" t="s">
        <v>38</v>
      </c>
      <c r="G11" s="262"/>
      <c r="H11" s="262" t="s">
        <v>41</v>
      </c>
      <c r="I11" s="262"/>
      <c r="J11" s="263"/>
    </row>
    <row r="12" spans="1:33" ht="63.75" customHeight="1" thickBot="1" x14ac:dyDescent="0.3">
      <c r="A12" s="264" t="s">
        <v>462</v>
      </c>
      <c r="B12" s="265"/>
      <c r="C12" s="265"/>
      <c r="D12" s="173" t="s">
        <v>125</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170" t="s">
        <v>55</v>
      </c>
      <c r="J14" s="40" t="s">
        <v>57</v>
      </c>
    </row>
    <row r="15" spans="1:33" ht="105" customHeight="1" thickBot="1" x14ac:dyDescent="0.3">
      <c r="A15" s="304" t="s">
        <v>747</v>
      </c>
      <c r="B15" s="305"/>
      <c r="C15" s="305"/>
      <c r="D15" s="305"/>
      <c r="E15" s="306"/>
      <c r="F15" s="173" t="s">
        <v>199</v>
      </c>
      <c r="G15" s="249" t="s">
        <v>671</v>
      </c>
      <c r="H15" s="287"/>
      <c r="I15" s="172" t="s">
        <v>383</v>
      </c>
      <c r="J15" s="29" t="s">
        <v>386</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33.5" customHeight="1" thickBot="1" x14ac:dyDescent="0.3">
      <c r="A18" s="327" t="s">
        <v>748</v>
      </c>
      <c r="B18" s="327"/>
      <c r="C18" s="235"/>
      <c r="D18" s="235"/>
      <c r="E18" s="235"/>
      <c r="F18" s="235"/>
      <c r="G18" s="235" t="s">
        <v>749</v>
      </c>
      <c r="H18" s="235"/>
      <c r="I18" s="235" t="s">
        <v>726</v>
      </c>
      <c r="J18" s="290"/>
      <c r="K18" s="23"/>
      <c r="L18" s="23"/>
    </row>
  </sheetData>
  <mergeCells count="42">
    <mergeCell ref="A18:B18"/>
    <mergeCell ref="C18:D18"/>
    <mergeCell ref="E18:F18"/>
    <mergeCell ref="G18:H18"/>
    <mergeCell ref="I18:J18"/>
    <mergeCell ref="A16:J16"/>
    <mergeCell ref="A17:B17"/>
    <mergeCell ref="C17:D17"/>
    <mergeCell ref="E17:F17"/>
    <mergeCell ref="G17:H17"/>
    <mergeCell ref="I17:J17"/>
    <mergeCell ref="A13:H13"/>
    <mergeCell ref="I13:J13"/>
    <mergeCell ref="A14:E14"/>
    <mergeCell ref="G14:H14"/>
    <mergeCell ref="A15:E15"/>
    <mergeCell ref="G15:H15"/>
    <mergeCell ref="A12:C12"/>
    <mergeCell ref="F12:G12"/>
    <mergeCell ref="H12:J12"/>
    <mergeCell ref="A5:E5"/>
    <mergeCell ref="I5:J5"/>
    <mergeCell ref="C6:E6"/>
    <mergeCell ref="C7:E7"/>
    <mergeCell ref="A8:J8"/>
    <mergeCell ref="F9:G9"/>
    <mergeCell ref="H9:I9"/>
    <mergeCell ref="F10:G10"/>
    <mergeCell ref="H10:I10"/>
    <mergeCell ref="A11:C11"/>
    <mergeCell ref="F11:G11"/>
    <mergeCell ref="H11:J11"/>
    <mergeCell ref="A1:J1"/>
    <mergeCell ref="K1:K2"/>
    <mergeCell ref="B2:E2"/>
    <mergeCell ref="F2:H2"/>
    <mergeCell ref="I2:J2"/>
    <mergeCell ref="B3:E3"/>
    <mergeCell ref="F3:H7"/>
    <mergeCell ref="I3:J3"/>
    <mergeCell ref="A4:E4"/>
    <mergeCell ref="I4:J4"/>
  </mergeCells>
  <hyperlinks>
    <hyperlink ref="K1:K2" location="'Risk register summary'!A1" display="Back to summary shee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57" customHeight="1" x14ac:dyDescent="0.25">
      <c r="A3" s="87" t="s">
        <v>155</v>
      </c>
      <c r="B3" s="273" t="s">
        <v>745</v>
      </c>
      <c r="C3" s="273"/>
      <c r="D3" s="273"/>
      <c r="E3" s="273"/>
      <c r="F3" s="274" t="s">
        <v>296</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x14ac:dyDescent="0.25">
      <c r="A5" s="284" t="s">
        <v>116</v>
      </c>
      <c r="B5" s="207"/>
      <c r="C5" s="207"/>
      <c r="D5" s="207"/>
      <c r="E5" s="203"/>
      <c r="F5" s="277"/>
      <c r="G5" s="278"/>
      <c r="H5" s="279"/>
      <c r="I5" s="216" t="s">
        <v>268</v>
      </c>
      <c r="J5" s="285"/>
    </row>
    <row r="6" spans="1:33" ht="19.149999999999999" customHeight="1" x14ac:dyDescent="0.25">
      <c r="A6" s="51" t="s">
        <v>4</v>
      </c>
      <c r="B6" s="48" t="s">
        <v>6</v>
      </c>
      <c r="C6" s="260" t="s">
        <v>8</v>
      </c>
      <c r="D6" s="260"/>
      <c r="E6" s="260"/>
      <c r="F6" s="277"/>
      <c r="G6" s="278"/>
      <c r="H6" s="279"/>
      <c r="I6" s="48" t="s">
        <v>13</v>
      </c>
      <c r="J6" s="49" t="s">
        <v>15</v>
      </c>
    </row>
    <row r="7" spans="1:33" ht="43.5" customHeight="1" thickBot="1" x14ac:dyDescent="0.3">
      <c r="A7" s="43">
        <v>43433</v>
      </c>
      <c r="B7" s="44">
        <v>43556</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13668732.503999999</v>
      </c>
      <c r="B10" s="46">
        <v>36604068.164999999</v>
      </c>
      <c r="C10" s="47">
        <v>92626368.912</v>
      </c>
      <c r="D10" s="103" t="s">
        <v>337</v>
      </c>
      <c r="E10" s="35" t="s">
        <v>199</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3.5" customHeight="1" thickBot="1" x14ac:dyDescent="0.3">
      <c r="A12" s="264" t="s">
        <v>460</v>
      </c>
      <c r="B12" s="265"/>
      <c r="C12" s="265"/>
      <c r="D12" s="176" t="s">
        <v>761</v>
      </c>
      <c r="E12" s="29" t="s">
        <v>444</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49.9" customHeight="1" thickBot="1" x14ac:dyDescent="0.3">
      <c r="A15" s="304" t="s">
        <v>732</v>
      </c>
      <c r="B15" s="305"/>
      <c r="C15" s="305"/>
      <c r="D15" s="305"/>
      <c r="E15" s="306"/>
      <c r="F15" s="50" t="s">
        <v>199</v>
      </c>
      <c r="G15" s="249" t="s">
        <v>670</v>
      </c>
      <c r="H15" s="287"/>
      <c r="I15" s="94" t="s">
        <v>704</v>
      </c>
      <c r="J15" s="29" t="s">
        <v>733</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02.75" customHeight="1" thickBot="1" x14ac:dyDescent="0.3">
      <c r="A18" s="321" t="s">
        <v>685</v>
      </c>
      <c r="B18" s="321"/>
      <c r="C18" s="236"/>
      <c r="D18" s="236"/>
      <c r="E18" s="328"/>
      <c r="F18" s="328"/>
      <c r="G18" s="236" t="s">
        <v>297</v>
      </c>
      <c r="H18" s="236"/>
      <c r="I18" s="236" t="s">
        <v>396</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C18" sqref="C18:D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156</v>
      </c>
      <c r="B3" s="273" t="s">
        <v>299</v>
      </c>
      <c r="C3" s="273"/>
      <c r="D3" s="273"/>
      <c r="E3" s="273"/>
      <c r="F3" s="274" t="s">
        <v>300</v>
      </c>
      <c r="G3" s="275"/>
      <c r="H3" s="276"/>
      <c r="I3" s="280" t="s">
        <v>253</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116</v>
      </c>
      <c r="B5" s="207"/>
      <c r="C5" s="207"/>
      <c r="D5" s="207"/>
      <c r="E5" s="203"/>
      <c r="F5" s="277"/>
      <c r="G5" s="278"/>
      <c r="H5" s="279"/>
      <c r="I5" s="216" t="s">
        <v>272</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43556</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257716.67883523001</v>
      </c>
      <c r="C10" s="47">
        <v>2238955.5507455999</v>
      </c>
      <c r="D10" s="103" t="s">
        <v>338</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60.75" thickBot="1" x14ac:dyDescent="0.3">
      <c r="A12" s="264" t="s">
        <v>463</v>
      </c>
      <c r="B12" s="265"/>
      <c r="C12" s="265"/>
      <c r="D12" s="176" t="s">
        <v>783</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79.900000000000006" customHeight="1" thickBot="1" x14ac:dyDescent="0.3">
      <c r="A15" s="309" t="s">
        <v>727</v>
      </c>
      <c r="B15" s="310"/>
      <c r="C15" s="310"/>
      <c r="D15" s="310"/>
      <c r="E15" s="311"/>
      <c r="F15" s="102" t="s">
        <v>199</v>
      </c>
      <c r="G15" s="249" t="s">
        <v>250</v>
      </c>
      <c r="H15" s="287"/>
      <c r="I15" s="94" t="s">
        <v>386</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00.9" customHeight="1" thickBot="1" x14ac:dyDescent="0.3">
      <c r="A18" s="236" t="s">
        <v>423</v>
      </c>
      <c r="B18" s="236"/>
      <c r="C18" s="236"/>
      <c r="D18" s="236"/>
      <c r="E18" s="236"/>
      <c r="F18" s="236"/>
      <c r="G18" s="236" t="s">
        <v>301</v>
      </c>
      <c r="H18" s="236"/>
      <c r="I18" s="236" t="s">
        <v>397</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B3" sqref="B3:E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row>
    <row r="2" spans="1:33" ht="21.6" customHeight="1" x14ac:dyDescent="0.25">
      <c r="A2" s="153" t="s">
        <v>120</v>
      </c>
      <c r="B2" s="204" t="s">
        <v>115</v>
      </c>
      <c r="C2" s="206"/>
      <c r="D2" s="206"/>
      <c r="E2" s="205"/>
      <c r="F2" s="260" t="s">
        <v>21</v>
      </c>
      <c r="G2" s="260"/>
      <c r="H2" s="260"/>
      <c r="I2" s="260" t="s">
        <v>9</v>
      </c>
      <c r="J2" s="283"/>
      <c r="K2" s="269"/>
      <c r="AG2" s="3"/>
    </row>
    <row r="3" spans="1:33" ht="53.45" customHeight="1" x14ac:dyDescent="0.25">
      <c r="A3" s="87" t="s">
        <v>157</v>
      </c>
      <c r="B3" s="273" t="s">
        <v>788</v>
      </c>
      <c r="C3" s="273"/>
      <c r="D3" s="273"/>
      <c r="E3" s="273"/>
      <c r="F3" s="331" t="s">
        <v>737</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36.6" customHeight="1" x14ac:dyDescent="0.25">
      <c r="A5" s="284" t="s">
        <v>234</v>
      </c>
      <c r="B5" s="207"/>
      <c r="C5" s="207"/>
      <c r="D5" s="207"/>
      <c r="E5" s="203"/>
      <c r="F5" s="277"/>
      <c r="G5" s="278"/>
      <c r="H5" s="279"/>
      <c r="I5" s="216" t="s">
        <v>691</v>
      </c>
      <c r="J5" s="285"/>
    </row>
    <row r="6" spans="1:33" ht="19.149999999999999" customHeight="1" x14ac:dyDescent="0.25">
      <c r="A6" s="153" t="s">
        <v>4</v>
      </c>
      <c r="B6" s="154" t="s">
        <v>6</v>
      </c>
      <c r="C6" s="260" t="s">
        <v>8</v>
      </c>
      <c r="D6" s="260"/>
      <c r="E6" s="260"/>
      <c r="F6" s="277"/>
      <c r="G6" s="278"/>
      <c r="H6" s="279"/>
      <c r="I6" s="154" t="s">
        <v>13</v>
      </c>
      <c r="J6" s="157" t="s">
        <v>15</v>
      </c>
    </row>
    <row r="7" spans="1:33" ht="25.9" customHeight="1" thickBot="1" x14ac:dyDescent="0.3">
      <c r="A7" s="43">
        <v>43922</v>
      </c>
      <c r="B7" s="43">
        <v>43922</v>
      </c>
      <c r="C7" s="210" t="s">
        <v>740</v>
      </c>
      <c r="D7" s="210"/>
      <c r="E7" s="210"/>
      <c r="F7" s="277"/>
      <c r="G7" s="278"/>
      <c r="H7" s="279"/>
      <c r="I7" s="151" t="s">
        <v>693</v>
      </c>
      <c r="J7" s="158"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18.75" x14ac:dyDescent="0.25">
      <c r="A10" s="45"/>
      <c r="B10" s="46"/>
      <c r="C10" s="47"/>
      <c r="D10" s="103"/>
      <c r="E10" s="35"/>
      <c r="F10" s="256" t="s">
        <v>118</v>
      </c>
      <c r="G10" s="257"/>
      <c r="H10" s="258" t="s">
        <v>127</v>
      </c>
      <c r="I10" s="258"/>
      <c r="J10" s="42" t="s">
        <v>127</v>
      </c>
    </row>
    <row r="11" spans="1:33" x14ac:dyDescent="0.25">
      <c r="A11" s="259" t="s">
        <v>73</v>
      </c>
      <c r="B11" s="260"/>
      <c r="C11" s="260"/>
      <c r="D11" s="154" t="s">
        <v>124</v>
      </c>
      <c r="E11" s="157" t="s">
        <v>72</v>
      </c>
      <c r="F11" s="261" t="s">
        <v>38</v>
      </c>
      <c r="G11" s="262"/>
      <c r="H11" s="262" t="s">
        <v>41</v>
      </c>
      <c r="I11" s="262"/>
      <c r="J11" s="263"/>
    </row>
    <row r="12" spans="1:33" ht="72.75" customHeight="1" thickBot="1" x14ac:dyDescent="0.3">
      <c r="A12" s="264" t="s">
        <v>741</v>
      </c>
      <c r="B12" s="265"/>
      <c r="C12" s="265"/>
      <c r="D12" s="180" t="s">
        <v>125</v>
      </c>
      <c r="E12" s="29"/>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152" t="s">
        <v>55</v>
      </c>
      <c r="J14" s="40" t="s">
        <v>57</v>
      </c>
    </row>
    <row r="15" spans="1:33" ht="79.900000000000006" customHeight="1" thickBot="1" x14ac:dyDescent="0.3">
      <c r="A15" s="304" t="s">
        <v>742</v>
      </c>
      <c r="B15" s="305"/>
      <c r="C15" s="305"/>
      <c r="D15" s="305"/>
      <c r="E15" s="306"/>
      <c r="F15" s="156"/>
      <c r="G15" s="329"/>
      <c r="H15" s="330"/>
      <c r="I15" s="155" t="s">
        <v>802</v>
      </c>
      <c r="J15" s="29" t="s">
        <v>802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80.25" customHeight="1" thickBot="1" x14ac:dyDescent="0.3">
      <c r="A18" s="321" t="s">
        <v>692</v>
      </c>
      <c r="B18" s="321"/>
      <c r="C18" s="236" t="s">
        <v>694</v>
      </c>
      <c r="D18" s="236"/>
      <c r="E18" s="236" t="s">
        <v>744</v>
      </c>
      <c r="F18" s="236"/>
      <c r="G18" s="236"/>
      <c r="H18" s="236"/>
      <c r="I18" s="236" t="s">
        <v>743</v>
      </c>
      <c r="J18" s="237"/>
      <c r="K18" s="23"/>
      <c r="L18" s="23"/>
    </row>
  </sheetData>
  <mergeCells count="42">
    <mergeCell ref="B3:E3"/>
    <mergeCell ref="F3:H7"/>
    <mergeCell ref="I3:J3"/>
    <mergeCell ref="A4:E4"/>
    <mergeCell ref="I4:J4"/>
    <mergeCell ref="A1:J1"/>
    <mergeCell ref="K1:K2"/>
    <mergeCell ref="B2:E2"/>
    <mergeCell ref="F2:H2"/>
    <mergeCell ref="I2:J2"/>
    <mergeCell ref="A12:C12"/>
    <mergeCell ref="F12:G12"/>
    <mergeCell ref="H12:J12"/>
    <mergeCell ref="A5:E5"/>
    <mergeCell ref="I5:J5"/>
    <mergeCell ref="C6:E6"/>
    <mergeCell ref="C7:E7"/>
    <mergeCell ref="A8:J8"/>
    <mergeCell ref="F9:G9"/>
    <mergeCell ref="H9:I9"/>
    <mergeCell ref="F10:G10"/>
    <mergeCell ref="H10:I10"/>
    <mergeCell ref="A11:C11"/>
    <mergeCell ref="F11:G11"/>
    <mergeCell ref="H11:J11"/>
    <mergeCell ref="A13:H13"/>
    <mergeCell ref="I13:J13"/>
    <mergeCell ref="A14:E14"/>
    <mergeCell ref="G14:H14"/>
    <mergeCell ref="A15:E15"/>
    <mergeCell ref="G15:H15"/>
    <mergeCell ref="A16:J16"/>
    <mergeCell ref="A17:B17"/>
    <mergeCell ref="C17:D17"/>
    <mergeCell ref="E17:F17"/>
    <mergeCell ref="G17:H17"/>
    <mergeCell ref="I17:J17"/>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D2" sqref="D2:F2"/>
    </sheetView>
  </sheetViews>
  <sheetFormatPr defaultRowHeight="15" x14ac:dyDescent="0.25"/>
  <cols>
    <col min="1" max="1" width="14.42578125" customWidth="1"/>
    <col min="2" max="2" width="20.42578125" customWidth="1"/>
    <col min="3" max="3" width="20" customWidth="1"/>
    <col min="4" max="4" width="25.7109375" customWidth="1"/>
    <col min="5" max="5" width="19.42578125" bestFit="1" customWidth="1"/>
    <col min="6" max="7" width="13.7109375" customWidth="1"/>
    <col min="8" max="8" width="15.5703125" customWidth="1"/>
    <col min="9" max="9" width="30.5703125" customWidth="1"/>
    <col min="10" max="10" width="35.85546875" bestFit="1" customWidth="1"/>
    <col min="11" max="11" width="76.28515625" bestFit="1" customWidth="1"/>
    <col min="12" max="12" width="42.85546875" bestFit="1" customWidth="1"/>
    <col min="13" max="13" width="36.5703125" bestFit="1" customWidth="1"/>
    <col min="14" max="14" width="57" bestFit="1" customWidth="1"/>
    <col min="28" max="28" width="77" customWidth="1"/>
    <col min="29" max="29" width="23" customWidth="1"/>
    <col min="30" max="30" width="26.28515625" customWidth="1"/>
    <col min="31" max="31" width="30.140625" customWidth="1"/>
    <col min="33" max="33" width="61.85546875" bestFit="1" customWidth="1"/>
    <col min="34" max="34" width="10.5703125" customWidth="1"/>
  </cols>
  <sheetData>
    <row r="1" spans="1:12" ht="40.5" customHeight="1" x14ac:dyDescent="0.25">
      <c r="A1" s="213" t="s">
        <v>104</v>
      </c>
      <c r="B1" s="213"/>
      <c r="C1" s="213"/>
      <c r="D1" s="213"/>
      <c r="E1" s="213"/>
      <c r="F1" s="213"/>
      <c r="G1" s="213"/>
      <c r="H1" s="213"/>
      <c r="I1" s="213"/>
      <c r="J1" s="226" t="s">
        <v>112</v>
      </c>
      <c r="K1" s="227"/>
      <c r="L1" s="227"/>
    </row>
    <row r="2" spans="1:12" ht="43.5" customHeight="1" x14ac:dyDescent="0.25">
      <c r="A2" s="208" t="s">
        <v>2</v>
      </c>
      <c r="B2" s="208"/>
      <c r="C2" s="16" t="s">
        <v>115</v>
      </c>
      <c r="D2" s="222" t="s">
        <v>106</v>
      </c>
      <c r="E2" s="222"/>
      <c r="F2" s="222"/>
      <c r="G2" s="208" t="s">
        <v>21</v>
      </c>
      <c r="H2" s="216" t="s">
        <v>111</v>
      </c>
      <c r="I2" s="217"/>
      <c r="J2" s="208" t="s">
        <v>43</v>
      </c>
      <c r="K2" s="208"/>
      <c r="L2" s="208"/>
    </row>
    <row r="3" spans="1:12" ht="66.75" customHeight="1" x14ac:dyDescent="0.25">
      <c r="A3" s="209">
        <v>1</v>
      </c>
      <c r="B3" s="209"/>
      <c r="C3" s="16" t="s">
        <v>114</v>
      </c>
      <c r="D3" s="17" t="s">
        <v>107</v>
      </c>
      <c r="E3" s="16" t="s">
        <v>9</v>
      </c>
      <c r="F3" s="17" t="s">
        <v>103</v>
      </c>
      <c r="G3" s="208"/>
      <c r="H3" s="218"/>
      <c r="I3" s="219"/>
      <c r="J3" s="220" t="s">
        <v>60</v>
      </c>
      <c r="K3" s="228"/>
      <c r="L3" s="228"/>
    </row>
    <row r="4" spans="1:12" ht="21.75" customHeight="1" x14ac:dyDescent="0.25">
      <c r="A4" s="16" t="s">
        <v>4</v>
      </c>
      <c r="B4" s="16" t="s">
        <v>6</v>
      </c>
      <c r="C4" s="223" t="s">
        <v>22</v>
      </c>
      <c r="D4" s="210" t="s">
        <v>24</v>
      </c>
      <c r="E4" s="214" t="s">
        <v>11</v>
      </c>
      <c r="F4" s="210" t="s">
        <v>108</v>
      </c>
      <c r="G4" s="208"/>
      <c r="H4" s="218"/>
      <c r="I4" s="219"/>
      <c r="J4" s="16" t="s">
        <v>44</v>
      </c>
      <c r="K4" s="208" t="s">
        <v>45</v>
      </c>
      <c r="L4" s="208"/>
    </row>
    <row r="5" spans="1:12" ht="51.75" customHeight="1" x14ac:dyDescent="0.25">
      <c r="A5" s="209" t="s">
        <v>101</v>
      </c>
      <c r="B5" s="209" t="s">
        <v>102</v>
      </c>
      <c r="C5" s="224"/>
      <c r="D5" s="211"/>
      <c r="E5" s="215"/>
      <c r="F5" s="212"/>
      <c r="G5" s="208"/>
      <c r="H5" s="218"/>
      <c r="I5" s="219"/>
      <c r="J5" s="17" t="s">
        <v>59</v>
      </c>
      <c r="K5" s="218" t="s">
        <v>46</v>
      </c>
      <c r="L5" s="219"/>
    </row>
    <row r="6" spans="1:12" ht="18.75" customHeight="1" x14ac:dyDescent="0.25">
      <c r="A6" s="209"/>
      <c r="B6" s="209"/>
      <c r="C6" s="225"/>
      <c r="D6" s="212"/>
      <c r="E6" s="16" t="s">
        <v>13</v>
      </c>
      <c r="F6" s="17" t="s">
        <v>109</v>
      </c>
      <c r="G6" s="208"/>
      <c r="H6" s="218"/>
      <c r="I6" s="219"/>
      <c r="J6" s="16" t="s">
        <v>57</v>
      </c>
      <c r="K6" s="16" t="s">
        <v>55</v>
      </c>
      <c r="L6" s="13" t="s">
        <v>47</v>
      </c>
    </row>
    <row r="7" spans="1:12" ht="41.25" customHeight="1" x14ac:dyDescent="0.25">
      <c r="A7" s="16" t="s">
        <v>8</v>
      </c>
      <c r="B7" s="17" t="s">
        <v>61</v>
      </c>
      <c r="C7" s="16" t="s">
        <v>25</v>
      </c>
      <c r="D7" s="17" t="s">
        <v>26</v>
      </c>
      <c r="E7" s="16" t="s">
        <v>15</v>
      </c>
      <c r="F7" s="17" t="s">
        <v>110</v>
      </c>
      <c r="G7" s="208"/>
      <c r="H7" s="220"/>
      <c r="I7" s="221"/>
      <c r="J7" s="17" t="s">
        <v>58</v>
      </c>
      <c r="K7" s="17" t="s">
        <v>56</v>
      </c>
      <c r="L7" s="3" t="s">
        <v>48</v>
      </c>
    </row>
    <row r="8" spans="1:12" ht="39" customHeight="1" x14ac:dyDescent="0.25">
      <c r="A8" s="213" t="s">
        <v>105</v>
      </c>
      <c r="B8" s="213"/>
      <c r="C8" s="213"/>
      <c r="D8" s="213"/>
      <c r="E8" s="213"/>
      <c r="F8" s="213"/>
      <c r="G8" s="213"/>
      <c r="H8" s="213"/>
      <c r="I8" s="213"/>
      <c r="J8" s="229" t="s">
        <v>113</v>
      </c>
      <c r="K8" s="230"/>
      <c r="L8" s="231"/>
    </row>
    <row r="9" spans="1:12" x14ac:dyDescent="0.25">
      <c r="A9" s="16" t="s">
        <v>98</v>
      </c>
      <c r="B9" s="16" t="s">
        <v>69</v>
      </c>
      <c r="C9" s="16" t="s">
        <v>97</v>
      </c>
      <c r="D9" s="16" t="s">
        <v>70</v>
      </c>
      <c r="E9" s="16" t="s">
        <v>71</v>
      </c>
      <c r="F9" s="18" t="s">
        <v>34</v>
      </c>
      <c r="G9" s="204" t="s">
        <v>36</v>
      </c>
      <c r="H9" s="205"/>
      <c r="I9" s="18" t="s">
        <v>39</v>
      </c>
      <c r="J9" s="208" t="s">
        <v>49</v>
      </c>
      <c r="K9" s="208"/>
      <c r="L9" s="14" t="s">
        <v>53</v>
      </c>
    </row>
    <row r="10" spans="1:12" ht="150" x14ac:dyDescent="0.25">
      <c r="A10" s="19" t="s">
        <v>99</v>
      </c>
      <c r="B10" s="17" t="s">
        <v>62</v>
      </c>
      <c r="C10" s="17" t="s">
        <v>29</v>
      </c>
      <c r="D10" s="17" t="s">
        <v>28</v>
      </c>
      <c r="E10" s="17" t="s">
        <v>30</v>
      </c>
      <c r="F10" s="20" t="s">
        <v>35</v>
      </c>
      <c r="G10" s="202" t="s">
        <v>37</v>
      </c>
      <c r="H10" s="203"/>
      <c r="I10" s="20" t="s">
        <v>40</v>
      </c>
      <c r="J10" s="209" t="s">
        <v>50</v>
      </c>
      <c r="K10" s="209"/>
      <c r="L10" s="15" t="s">
        <v>54</v>
      </c>
    </row>
    <row r="11" spans="1:12" x14ac:dyDescent="0.25">
      <c r="A11" s="208" t="s">
        <v>73</v>
      </c>
      <c r="B11" s="208"/>
      <c r="C11" s="208"/>
      <c r="D11" s="21" t="s">
        <v>32</v>
      </c>
      <c r="E11" s="16" t="s">
        <v>72</v>
      </c>
      <c r="F11" s="204" t="s">
        <v>38</v>
      </c>
      <c r="G11" s="206"/>
      <c r="H11" s="205"/>
      <c r="I11" s="18" t="s">
        <v>41</v>
      </c>
      <c r="J11" s="232" t="s">
        <v>51</v>
      </c>
      <c r="K11" s="232"/>
      <c r="L11" s="232"/>
    </row>
    <row r="12" spans="1:12" ht="105" customHeight="1" x14ac:dyDescent="0.25">
      <c r="A12" s="209" t="s">
        <v>27</v>
      </c>
      <c r="B12" s="209"/>
      <c r="C12" s="209"/>
      <c r="D12" s="22" t="s">
        <v>33</v>
      </c>
      <c r="E12" s="17" t="s">
        <v>31</v>
      </c>
      <c r="F12" s="202" t="s">
        <v>63</v>
      </c>
      <c r="G12" s="207"/>
      <c r="H12" s="203"/>
      <c r="I12" s="20" t="s">
        <v>42</v>
      </c>
      <c r="J12" s="233" t="s">
        <v>52</v>
      </c>
      <c r="K12" s="233"/>
      <c r="L12" s="233"/>
    </row>
    <row r="14" spans="1:12" ht="225" customHeight="1" x14ac:dyDescent="0.25"/>
  </sheetData>
  <mergeCells count="29">
    <mergeCell ref="J8:L8"/>
    <mergeCell ref="J9:K9"/>
    <mergeCell ref="J10:K10"/>
    <mergeCell ref="J11:L11"/>
    <mergeCell ref="J12:L12"/>
    <mergeCell ref="J1:L1"/>
    <mergeCell ref="K4:L4"/>
    <mergeCell ref="K5:L5"/>
    <mergeCell ref="J2:L2"/>
    <mergeCell ref="J3:L3"/>
    <mergeCell ref="A1:I1"/>
    <mergeCell ref="E4:E5"/>
    <mergeCell ref="F4:F5"/>
    <mergeCell ref="H2:I7"/>
    <mergeCell ref="D2:F2"/>
    <mergeCell ref="A5:A6"/>
    <mergeCell ref="B5:B6"/>
    <mergeCell ref="C4:C6"/>
    <mergeCell ref="G10:H10"/>
    <mergeCell ref="G9:H9"/>
    <mergeCell ref="F11:H11"/>
    <mergeCell ref="F12:H12"/>
    <mergeCell ref="A2:B2"/>
    <mergeCell ref="A3:B3"/>
    <mergeCell ref="D4:D6"/>
    <mergeCell ref="G2:G7"/>
    <mergeCell ref="A8:I8"/>
    <mergeCell ref="A11:C11"/>
    <mergeCell ref="A12:C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158</v>
      </c>
      <c r="B3" s="273" t="s">
        <v>302</v>
      </c>
      <c r="C3" s="273"/>
      <c r="D3" s="273"/>
      <c r="E3" s="273"/>
      <c r="F3" s="274" t="s">
        <v>303</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226</v>
      </c>
      <c r="B5" s="207"/>
      <c r="C5" s="207"/>
      <c r="D5" s="207"/>
      <c r="E5" s="203"/>
      <c r="F5" s="277"/>
      <c r="G5" s="278"/>
      <c r="H5" s="279"/>
      <c r="I5" s="216" t="s">
        <v>279</v>
      </c>
      <c r="J5" s="285"/>
    </row>
    <row r="6" spans="1:33" ht="19.149999999999999" customHeight="1" x14ac:dyDescent="0.25">
      <c r="A6" s="51" t="s">
        <v>4</v>
      </c>
      <c r="B6" s="48" t="s">
        <v>6</v>
      </c>
      <c r="C6" s="260" t="s">
        <v>8</v>
      </c>
      <c r="D6" s="260"/>
      <c r="E6" s="260"/>
      <c r="F6" s="277"/>
      <c r="G6" s="278"/>
      <c r="H6" s="279"/>
      <c r="I6" s="48" t="s">
        <v>13</v>
      </c>
      <c r="J6" s="49" t="s">
        <v>15</v>
      </c>
    </row>
    <row r="7" spans="1:33" ht="20.45" customHeight="1" thickBot="1" x14ac:dyDescent="0.3">
      <c r="A7" s="43">
        <v>43433</v>
      </c>
      <c r="B7" s="44">
        <v>43556</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59.25" customHeight="1" x14ac:dyDescent="0.25">
      <c r="A10" s="45">
        <v>0</v>
      </c>
      <c r="B10" s="46">
        <v>2326353.0439782003</v>
      </c>
      <c r="C10" s="47">
        <v>6629464.6718229605</v>
      </c>
      <c r="D10" s="103" t="s">
        <v>338</v>
      </c>
      <c r="E10" s="35" t="s">
        <v>199</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63" customHeight="1" thickBot="1" x14ac:dyDescent="0.3">
      <c r="A12" s="264" t="s">
        <v>464</v>
      </c>
      <c r="B12" s="265"/>
      <c r="C12" s="265"/>
      <c r="D12" s="176" t="s">
        <v>761</v>
      </c>
      <c r="E12" s="29" t="s">
        <v>444</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55.9" customHeight="1" thickBot="1" x14ac:dyDescent="0.3">
      <c r="A15" s="304" t="s">
        <v>305</v>
      </c>
      <c r="B15" s="305"/>
      <c r="C15" s="305"/>
      <c r="D15" s="305"/>
      <c r="E15" s="306"/>
      <c r="F15" s="102" t="s">
        <v>199</v>
      </c>
      <c r="G15" s="249" t="s">
        <v>669</v>
      </c>
      <c r="H15" s="287"/>
      <c r="I15" s="112" t="s">
        <v>387</v>
      </c>
      <c r="J15" s="112" t="s">
        <v>388</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68.45" customHeight="1" thickBot="1" x14ac:dyDescent="0.3">
      <c r="A18" s="236" t="s">
        <v>422</v>
      </c>
      <c r="B18" s="236"/>
      <c r="C18" s="236"/>
      <c r="D18" s="236"/>
      <c r="E18" s="235" t="s">
        <v>701</v>
      </c>
      <c r="F18" s="235"/>
      <c r="G18" s="236" t="s">
        <v>304</v>
      </c>
      <c r="H18" s="236"/>
      <c r="I18" s="236" t="s">
        <v>398</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C10" sqref="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159</v>
      </c>
      <c r="B3" s="273" t="s">
        <v>306</v>
      </c>
      <c r="C3" s="273"/>
      <c r="D3" s="273"/>
      <c r="E3" s="273"/>
      <c r="F3" s="274" t="s">
        <v>308</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307</v>
      </c>
      <c r="B5" s="207"/>
      <c r="C5" s="207"/>
      <c r="D5" s="207"/>
      <c r="E5" s="203"/>
      <c r="F5" s="277"/>
      <c r="G5" s="278"/>
      <c r="H5" s="279"/>
      <c r="I5" s="216" t="s">
        <v>280</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43556</v>
      </c>
      <c r="C7" s="210">
        <v>5</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1120000</v>
      </c>
      <c r="C10" s="47">
        <v>6525000</v>
      </c>
      <c r="D10" s="103" t="s">
        <v>755</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67.900000000000006" customHeight="1" thickBot="1" x14ac:dyDescent="0.3">
      <c r="A12" s="334" t="s">
        <v>756</v>
      </c>
      <c r="B12" s="335"/>
      <c r="C12" s="335"/>
      <c r="D12" s="176" t="s">
        <v>761</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46.9" customHeight="1" thickBot="1" x14ac:dyDescent="0.3">
      <c r="A15" s="304" t="s">
        <v>309</v>
      </c>
      <c r="B15" s="305"/>
      <c r="C15" s="305"/>
      <c r="D15" s="305"/>
      <c r="E15" s="306"/>
      <c r="F15" s="50" t="s">
        <v>199</v>
      </c>
      <c r="G15" s="249" t="s">
        <v>668</v>
      </c>
      <c r="H15" s="287"/>
      <c r="I15" s="94" t="s">
        <v>310</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95.45" customHeight="1" thickBot="1" x14ac:dyDescent="0.3">
      <c r="A18" s="321" t="s">
        <v>757</v>
      </c>
      <c r="B18" s="236"/>
      <c r="C18" s="236"/>
      <c r="D18" s="236"/>
      <c r="E18" s="236"/>
      <c r="F18" s="236"/>
      <c r="G18" s="332" t="s">
        <v>762</v>
      </c>
      <c r="H18" s="336"/>
      <c r="I18" s="332" t="s">
        <v>758</v>
      </c>
      <c r="J18" s="333"/>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C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37.15" customHeight="1" x14ac:dyDescent="0.25">
      <c r="A3" s="87" t="s">
        <v>160</v>
      </c>
      <c r="B3" s="273" t="s">
        <v>311</v>
      </c>
      <c r="C3" s="273"/>
      <c r="D3" s="273"/>
      <c r="E3" s="273"/>
      <c r="F3" s="274" t="s">
        <v>352</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312</v>
      </c>
      <c r="B5" s="207"/>
      <c r="C5" s="207"/>
      <c r="D5" s="207"/>
      <c r="E5" s="203"/>
      <c r="F5" s="277"/>
      <c r="G5" s="278"/>
      <c r="H5" s="279"/>
      <c r="I5" s="216" t="s">
        <v>281</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43556</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393700</v>
      </c>
      <c r="B10" s="46">
        <v>1060000</v>
      </c>
      <c r="C10" s="47">
        <v>2530000</v>
      </c>
      <c r="D10" s="104" t="s">
        <v>334</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6.5" customHeight="1" thickBot="1" x14ac:dyDescent="0.3">
      <c r="A12" s="264" t="s">
        <v>465</v>
      </c>
      <c r="B12" s="265"/>
      <c r="C12" s="265"/>
      <c r="D12" s="176" t="s">
        <v>780</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48" customHeight="1" thickBot="1" x14ac:dyDescent="0.3">
      <c r="A15" s="304" t="s">
        <v>314</v>
      </c>
      <c r="B15" s="305"/>
      <c r="C15" s="305"/>
      <c r="D15" s="305"/>
      <c r="E15" s="306"/>
      <c r="F15" s="50" t="s">
        <v>126</v>
      </c>
      <c r="G15" s="249" t="s">
        <v>666</v>
      </c>
      <c r="H15" s="287"/>
      <c r="I15" s="94" t="s">
        <v>382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238.15" customHeight="1" thickBot="1" x14ac:dyDescent="0.3">
      <c r="A18" s="236"/>
      <c r="B18" s="236"/>
      <c r="C18" s="236"/>
      <c r="D18" s="236"/>
      <c r="E18" s="236"/>
      <c r="F18" s="236"/>
      <c r="G18" s="236" t="s">
        <v>313</v>
      </c>
      <c r="H18" s="236"/>
      <c r="I18" s="236" t="s">
        <v>399</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161</v>
      </c>
      <c r="B3" s="273" t="s">
        <v>315</v>
      </c>
      <c r="C3" s="273"/>
      <c r="D3" s="273"/>
      <c r="E3" s="273"/>
      <c r="F3" s="274" t="s">
        <v>357</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316</v>
      </c>
      <c r="B5" s="207"/>
      <c r="C5" s="207"/>
      <c r="D5" s="207"/>
      <c r="E5" s="203"/>
      <c r="F5" s="277"/>
      <c r="G5" s="278"/>
      <c r="H5" s="279"/>
      <c r="I5" s="216" t="s">
        <v>282</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t="s">
        <v>801</v>
      </c>
      <c r="B7" s="44">
        <v>43556</v>
      </c>
      <c r="C7" s="210" t="s">
        <v>483</v>
      </c>
      <c r="D7" s="210"/>
      <c r="E7" s="210"/>
      <c r="F7" s="277"/>
      <c r="G7" s="278"/>
      <c r="H7" s="279"/>
      <c r="I7" s="92" t="s">
        <v>291</v>
      </c>
      <c r="J7" s="95" t="s">
        <v>109</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508000</v>
      </c>
      <c r="C10" s="47">
        <v>750000</v>
      </c>
      <c r="D10" s="104" t="s">
        <v>334</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2" customHeight="1" thickBot="1" x14ac:dyDescent="0.3">
      <c r="A12" s="264" t="s">
        <v>466</v>
      </c>
      <c r="B12" s="265"/>
      <c r="C12" s="265"/>
      <c r="D12" s="176" t="s">
        <v>780</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79.900000000000006" customHeight="1" thickBot="1" x14ac:dyDescent="0.3">
      <c r="A15" s="339" t="s">
        <v>409</v>
      </c>
      <c r="B15" s="340"/>
      <c r="C15" s="340"/>
      <c r="D15" s="340"/>
      <c r="E15" s="341"/>
      <c r="F15" s="99" t="s">
        <v>199</v>
      </c>
      <c r="G15" s="329" t="s">
        <v>666</v>
      </c>
      <c r="H15" s="330"/>
      <c r="I15" s="94" t="s">
        <v>382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89.45" customHeight="1" thickBot="1" x14ac:dyDescent="0.3">
      <c r="A18" s="236" t="s">
        <v>421</v>
      </c>
      <c r="B18" s="236"/>
      <c r="C18" s="236"/>
      <c r="D18" s="236"/>
      <c r="E18" s="236"/>
      <c r="F18" s="236"/>
      <c r="G18" s="236" t="s">
        <v>317</v>
      </c>
      <c r="H18" s="236"/>
      <c r="I18" s="337" t="s">
        <v>400</v>
      </c>
      <c r="J18" s="338"/>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3" zoomScaleNormal="83" workbookViewId="0">
      <selection activeCell="A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162</v>
      </c>
      <c r="B3" s="273" t="s">
        <v>318</v>
      </c>
      <c r="C3" s="273"/>
      <c r="D3" s="273"/>
      <c r="E3" s="273"/>
      <c r="F3" s="274" t="s">
        <v>319</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316</v>
      </c>
      <c r="B5" s="207"/>
      <c r="C5" s="207"/>
      <c r="D5" s="207"/>
      <c r="E5" s="203"/>
      <c r="F5" s="277"/>
      <c r="G5" s="278"/>
      <c r="H5" s="279"/>
      <c r="I5" s="216" t="s">
        <v>283</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43556</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f>[2]Proforma!N12</f>
        <v>631500</v>
      </c>
      <c r="B10" s="46">
        <f>[2]Proforma!O12</f>
        <v>2105000</v>
      </c>
      <c r="C10" s="47">
        <f>[2]Proforma!P12</f>
        <v>4210000</v>
      </c>
      <c r="D10" s="103" t="s">
        <v>335</v>
      </c>
      <c r="E10" s="35" t="s">
        <v>194</v>
      </c>
      <c r="F10" s="256" t="s">
        <v>118</v>
      </c>
      <c r="G10" s="257"/>
      <c r="H10" s="258" t="s">
        <v>127</v>
      </c>
      <c r="I10" s="258"/>
      <c r="J10" s="42" t="s">
        <v>127</v>
      </c>
    </row>
    <row r="11" spans="1:33" x14ac:dyDescent="0.25">
      <c r="A11" s="282" t="s">
        <v>73</v>
      </c>
      <c r="B11" s="206"/>
      <c r="C11" s="205"/>
      <c r="D11" s="48" t="s">
        <v>124</v>
      </c>
      <c r="E11" s="49" t="s">
        <v>72</v>
      </c>
      <c r="F11" s="261" t="s">
        <v>38</v>
      </c>
      <c r="G11" s="262"/>
      <c r="H11" s="262" t="s">
        <v>41</v>
      </c>
      <c r="I11" s="262"/>
      <c r="J11" s="263"/>
    </row>
    <row r="12" spans="1:33" ht="82.9" customHeight="1" thickBot="1" x14ac:dyDescent="0.3">
      <c r="A12" s="286" t="s">
        <v>467</v>
      </c>
      <c r="B12" s="287"/>
      <c r="C12" s="288"/>
      <c r="D12" s="176" t="s">
        <v>780</v>
      </c>
      <c r="E12" s="29" t="s">
        <v>442</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67.150000000000006" customHeight="1" thickBot="1" x14ac:dyDescent="0.3">
      <c r="A15" s="304" t="s">
        <v>409</v>
      </c>
      <c r="B15" s="305"/>
      <c r="C15" s="305"/>
      <c r="D15" s="305"/>
      <c r="E15" s="306"/>
      <c r="F15" s="102" t="s">
        <v>199</v>
      </c>
      <c r="G15" s="249" t="s">
        <v>666</v>
      </c>
      <c r="H15" s="287"/>
      <c r="I15" s="98" t="s">
        <v>382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08" customHeight="1" thickBot="1" x14ac:dyDescent="0.3">
      <c r="A18" s="236" t="s">
        <v>420</v>
      </c>
      <c r="B18" s="236"/>
      <c r="C18" s="236"/>
      <c r="D18" s="236"/>
      <c r="E18" s="236"/>
      <c r="F18" s="236"/>
      <c r="G18" s="236" t="s">
        <v>759</v>
      </c>
      <c r="H18" s="236"/>
      <c r="I18" s="337" t="s">
        <v>401</v>
      </c>
      <c r="J18" s="338"/>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163</v>
      </c>
      <c r="B3" s="273" t="s">
        <v>320</v>
      </c>
      <c r="C3" s="273"/>
      <c r="D3" s="273"/>
      <c r="E3" s="273"/>
      <c r="F3" s="274" t="s">
        <v>321</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316</v>
      </c>
      <c r="B5" s="207"/>
      <c r="C5" s="207"/>
      <c r="D5" s="207"/>
      <c r="E5" s="203"/>
      <c r="F5" s="277"/>
      <c r="G5" s="278"/>
      <c r="H5" s="279"/>
      <c r="I5" s="216" t="s">
        <v>284</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43556</v>
      </c>
      <c r="C7" s="210" t="s">
        <v>483</v>
      </c>
      <c r="D7" s="210"/>
      <c r="E7" s="210"/>
      <c r="F7" s="277"/>
      <c r="G7" s="278"/>
      <c r="H7" s="279"/>
      <c r="I7" s="92" t="s">
        <v>291</v>
      </c>
      <c r="J7" s="97" t="s">
        <v>109</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58178</v>
      </c>
      <c r="C10" s="47">
        <v>116357</v>
      </c>
      <c r="D10" s="104" t="s">
        <v>338</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2" customHeight="1" thickBot="1" x14ac:dyDescent="0.3">
      <c r="A12" s="264" t="s">
        <v>468</v>
      </c>
      <c r="B12" s="265"/>
      <c r="C12" s="265"/>
      <c r="D12" s="176" t="s">
        <v>780</v>
      </c>
      <c r="E12" s="29" t="s">
        <v>439</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58.15" customHeight="1" thickBot="1" x14ac:dyDescent="0.3">
      <c r="A15" s="304" t="s">
        <v>408</v>
      </c>
      <c r="B15" s="305"/>
      <c r="C15" s="305"/>
      <c r="D15" s="305"/>
      <c r="E15" s="306"/>
      <c r="F15" s="102" t="s">
        <v>199</v>
      </c>
      <c r="G15" s="249" t="s">
        <v>666</v>
      </c>
      <c r="H15" s="287"/>
      <c r="I15" s="98" t="s">
        <v>382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21.9" customHeight="1" thickBot="1" x14ac:dyDescent="0.3">
      <c r="A18" s="236"/>
      <c r="B18" s="236"/>
      <c r="C18" s="236"/>
      <c r="D18" s="236"/>
      <c r="E18" s="236"/>
      <c r="F18" s="236"/>
      <c r="G18" s="236" t="s">
        <v>322</v>
      </c>
      <c r="H18" s="236"/>
      <c r="I18" s="236" t="s">
        <v>402</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164</v>
      </c>
      <c r="B3" s="273" t="s">
        <v>323</v>
      </c>
      <c r="C3" s="273"/>
      <c r="D3" s="273"/>
      <c r="E3" s="273"/>
      <c r="F3" s="274" t="s">
        <v>324</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241</v>
      </c>
      <c r="B5" s="207"/>
      <c r="C5" s="207"/>
      <c r="D5" s="207"/>
      <c r="E5" s="203"/>
      <c r="F5" s="277"/>
      <c r="G5" s="278"/>
      <c r="H5" s="279"/>
      <c r="I5" s="216" t="s">
        <v>285</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43556</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347000</v>
      </c>
      <c r="B10" s="46">
        <v>1460000</v>
      </c>
      <c r="C10" s="47">
        <v>12500000</v>
      </c>
      <c r="D10" s="103" t="s">
        <v>334</v>
      </c>
      <c r="E10" s="35" t="s">
        <v>199</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2.75" customHeight="1" thickBot="1" x14ac:dyDescent="0.3">
      <c r="A12" s="264" t="s">
        <v>469</v>
      </c>
      <c r="B12" s="265"/>
      <c r="C12" s="265"/>
      <c r="D12" s="176" t="s">
        <v>780</v>
      </c>
      <c r="E12" s="29" t="s">
        <v>442</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40.15" customHeight="1" thickBot="1" x14ac:dyDescent="0.3">
      <c r="A15" s="342" t="s">
        <v>406</v>
      </c>
      <c r="B15" s="343"/>
      <c r="C15" s="343"/>
      <c r="D15" s="343"/>
      <c r="E15" s="344"/>
      <c r="F15" s="102" t="s">
        <v>126</v>
      </c>
      <c r="G15" s="249" t="s">
        <v>667</v>
      </c>
      <c r="H15" s="287"/>
      <c r="I15" s="94" t="s">
        <v>389</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19.45" customHeight="1" thickBot="1" x14ac:dyDescent="0.3">
      <c r="A18" s="236" t="s">
        <v>353</v>
      </c>
      <c r="B18" s="236"/>
      <c r="C18" s="236"/>
      <c r="D18" s="236"/>
      <c r="E18" s="236"/>
      <c r="F18" s="236"/>
      <c r="G18" s="236" t="s">
        <v>325</v>
      </c>
      <c r="H18" s="236"/>
      <c r="I18" s="236" t="s">
        <v>403</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C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165</v>
      </c>
      <c r="B3" s="273" t="s">
        <v>326</v>
      </c>
      <c r="C3" s="273"/>
      <c r="D3" s="273"/>
      <c r="E3" s="273"/>
      <c r="F3" s="274" t="s">
        <v>328</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316</v>
      </c>
      <c r="B5" s="207"/>
      <c r="C5" s="207"/>
      <c r="D5" s="207"/>
      <c r="E5" s="203"/>
      <c r="F5" s="277"/>
      <c r="G5" s="278"/>
      <c r="H5" s="279"/>
      <c r="I5" s="216" t="s">
        <v>286</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43556</v>
      </c>
      <c r="C7" s="210" t="s">
        <v>483</v>
      </c>
      <c r="D7" s="210"/>
      <c r="E7" s="210"/>
      <c r="F7" s="277"/>
      <c r="G7" s="278"/>
      <c r="H7" s="279"/>
      <c r="I7" s="92" t="s">
        <v>291</v>
      </c>
      <c r="J7" s="95" t="s">
        <v>327</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81507</v>
      </c>
      <c r="C10" s="47">
        <v>844590</v>
      </c>
      <c r="D10" s="103" t="s">
        <v>338</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6.5" customHeight="1" thickBot="1" x14ac:dyDescent="0.3">
      <c r="A12" s="264" t="s">
        <v>760</v>
      </c>
      <c r="B12" s="265"/>
      <c r="C12" s="265"/>
      <c r="D12" s="176" t="s">
        <v>783</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79.900000000000006" customHeight="1" thickBot="1" x14ac:dyDescent="0.3">
      <c r="A15" s="304" t="s">
        <v>407</v>
      </c>
      <c r="B15" s="305"/>
      <c r="C15" s="305"/>
      <c r="D15" s="305"/>
      <c r="E15" s="306"/>
      <c r="F15" s="50" t="s">
        <v>126</v>
      </c>
      <c r="G15" s="249" t="s">
        <v>666</v>
      </c>
      <c r="H15" s="287"/>
      <c r="I15" s="94" t="s">
        <v>382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69.75" customHeight="1" thickBot="1" x14ac:dyDescent="0.3">
      <c r="A18" s="321" t="s">
        <v>418</v>
      </c>
      <c r="B18" s="321"/>
      <c r="C18" s="236"/>
      <c r="D18" s="236"/>
      <c r="E18" s="236"/>
      <c r="F18" s="236"/>
      <c r="G18" s="236"/>
      <c r="H18" s="236"/>
      <c r="I18" s="236" t="s">
        <v>404</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71" t="s">
        <v>120</v>
      </c>
      <c r="B2" s="204" t="s">
        <v>115</v>
      </c>
      <c r="C2" s="206"/>
      <c r="D2" s="206"/>
      <c r="E2" s="205"/>
      <c r="F2" s="260" t="s">
        <v>21</v>
      </c>
      <c r="G2" s="260"/>
      <c r="H2" s="260"/>
      <c r="I2" s="260" t="s">
        <v>9</v>
      </c>
      <c r="J2" s="283"/>
      <c r="K2" s="269"/>
      <c r="AG2" s="3" t="s">
        <v>54</v>
      </c>
    </row>
    <row r="3" spans="1:33" ht="53.45" customHeight="1" x14ac:dyDescent="0.25">
      <c r="A3" s="87" t="s">
        <v>187</v>
      </c>
      <c r="B3" s="273" t="s">
        <v>329</v>
      </c>
      <c r="C3" s="273"/>
      <c r="D3" s="273"/>
      <c r="E3" s="273"/>
      <c r="F3" s="274" t="s">
        <v>331</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36.6" customHeight="1" x14ac:dyDescent="0.25">
      <c r="A5" s="284" t="s">
        <v>330</v>
      </c>
      <c r="B5" s="207"/>
      <c r="C5" s="207"/>
      <c r="D5" s="207"/>
      <c r="E5" s="203"/>
      <c r="F5" s="277"/>
      <c r="G5" s="278"/>
      <c r="H5" s="279"/>
      <c r="I5" s="216" t="s">
        <v>287</v>
      </c>
      <c r="J5" s="285"/>
    </row>
    <row r="6" spans="1:33" ht="19.149999999999999" customHeight="1" x14ac:dyDescent="0.25">
      <c r="A6" s="71" t="s">
        <v>4</v>
      </c>
      <c r="B6" s="72" t="s">
        <v>6</v>
      </c>
      <c r="C6" s="260" t="s">
        <v>8</v>
      </c>
      <c r="D6" s="260"/>
      <c r="E6" s="260"/>
      <c r="F6" s="277"/>
      <c r="G6" s="278"/>
      <c r="H6" s="279"/>
      <c r="I6" s="72" t="s">
        <v>13</v>
      </c>
      <c r="J6" s="73" t="s">
        <v>15</v>
      </c>
    </row>
    <row r="7" spans="1:33" ht="46.15" customHeight="1" thickBot="1" x14ac:dyDescent="0.3">
      <c r="A7" s="43">
        <v>43433</v>
      </c>
      <c r="B7" s="44">
        <v>43556</v>
      </c>
      <c r="C7" s="210" t="s">
        <v>483</v>
      </c>
      <c r="D7" s="210"/>
      <c r="E7" s="210"/>
      <c r="F7" s="277"/>
      <c r="G7" s="278"/>
      <c r="H7" s="279"/>
      <c r="I7" s="92" t="s">
        <v>109</v>
      </c>
      <c r="J7" s="95"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179900</v>
      </c>
      <c r="C10" s="47">
        <v>8400000</v>
      </c>
      <c r="D10" s="103" t="s">
        <v>338</v>
      </c>
      <c r="E10" s="35" t="s">
        <v>199</v>
      </c>
      <c r="F10" s="256" t="s">
        <v>118</v>
      </c>
      <c r="G10" s="257"/>
      <c r="H10" s="258" t="s">
        <v>127</v>
      </c>
      <c r="I10" s="258"/>
      <c r="J10" s="42" t="s">
        <v>127</v>
      </c>
    </row>
    <row r="11" spans="1:33" x14ac:dyDescent="0.25">
      <c r="A11" s="259" t="s">
        <v>73</v>
      </c>
      <c r="B11" s="260"/>
      <c r="C11" s="260"/>
      <c r="D11" s="72" t="s">
        <v>124</v>
      </c>
      <c r="E11" s="73" t="s">
        <v>72</v>
      </c>
      <c r="F11" s="261" t="s">
        <v>38</v>
      </c>
      <c r="G11" s="262"/>
      <c r="H11" s="262" t="s">
        <v>41</v>
      </c>
      <c r="I11" s="262"/>
      <c r="J11" s="263"/>
    </row>
    <row r="12" spans="1:33" ht="72.75" customHeight="1" thickBot="1" x14ac:dyDescent="0.3">
      <c r="A12" s="264" t="s">
        <v>470</v>
      </c>
      <c r="B12" s="265"/>
      <c r="C12" s="265"/>
      <c r="D12" s="176" t="s">
        <v>780</v>
      </c>
      <c r="E12" s="29" t="s">
        <v>442</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79.900000000000006" customHeight="1" thickBot="1" x14ac:dyDescent="0.3">
      <c r="A15" s="304" t="s">
        <v>410</v>
      </c>
      <c r="B15" s="305"/>
      <c r="C15" s="305"/>
      <c r="D15" s="305"/>
      <c r="E15" s="306"/>
      <c r="F15" s="70" t="s">
        <v>199</v>
      </c>
      <c r="G15" s="329" t="s">
        <v>333</v>
      </c>
      <c r="H15" s="330"/>
      <c r="I15" s="94" t="s">
        <v>369</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80.25" customHeight="1" thickBot="1" x14ac:dyDescent="0.3">
      <c r="A18" s="321" t="s">
        <v>419</v>
      </c>
      <c r="B18" s="321"/>
      <c r="C18" s="236"/>
      <c r="D18" s="236"/>
      <c r="E18" s="236"/>
      <c r="F18" s="236"/>
      <c r="G18" s="236" t="s">
        <v>332</v>
      </c>
      <c r="H18" s="236"/>
      <c r="I18" s="236" t="s">
        <v>405</v>
      </c>
      <c r="J18" s="237"/>
      <c r="K18" s="23"/>
      <c r="L18" s="23"/>
    </row>
  </sheetData>
  <mergeCells count="42">
    <mergeCell ref="B3:E3"/>
    <mergeCell ref="F3:H7"/>
    <mergeCell ref="I3:J3"/>
    <mergeCell ref="A4:E4"/>
    <mergeCell ref="I4:J4"/>
    <mergeCell ref="A5:E5"/>
    <mergeCell ref="I5:J5"/>
    <mergeCell ref="C6:E6"/>
    <mergeCell ref="C7:E7"/>
    <mergeCell ref="A1:J1"/>
    <mergeCell ref="K1:K2"/>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A13:H13"/>
    <mergeCell ref="I13:J13"/>
    <mergeCell ref="G14:H14"/>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5" zoomScaleNormal="85" workbookViewId="0">
      <pane xSplit="1" ySplit="2" topLeftCell="B9" activePane="bottomRight" state="frozen"/>
      <selection pane="topRight" activeCell="B1" sqref="B1"/>
      <selection pane="bottomLeft" activeCell="A2" sqref="A2"/>
      <selection pane="bottomRight" activeCell="C13" sqref="C13"/>
    </sheetView>
  </sheetViews>
  <sheetFormatPr defaultRowHeight="15" x14ac:dyDescent="0.25"/>
  <cols>
    <col min="1" max="1" width="3.5703125" style="10" customWidth="1"/>
    <col min="2" max="2" width="31.28515625" customWidth="1"/>
    <col min="3" max="3" width="72.28515625" customWidth="1"/>
    <col min="4" max="4" width="63" customWidth="1"/>
    <col min="5" max="5" width="43.85546875" style="12" customWidth="1"/>
  </cols>
  <sheetData>
    <row r="1" spans="1:5" ht="36.6" customHeight="1" x14ac:dyDescent="0.25">
      <c r="B1" s="345" t="s">
        <v>175</v>
      </c>
      <c r="C1" s="345"/>
      <c r="D1" s="345"/>
      <c r="E1" s="345"/>
    </row>
    <row r="2" spans="1:5" x14ac:dyDescent="0.25">
      <c r="A2" s="141" t="s">
        <v>665</v>
      </c>
      <c r="B2" s="68" t="s">
        <v>82</v>
      </c>
      <c r="C2" s="68" t="s">
        <v>83</v>
      </c>
      <c r="D2" s="68" t="s">
        <v>620</v>
      </c>
      <c r="E2" s="68" t="s">
        <v>84</v>
      </c>
    </row>
    <row r="3" spans="1:5" ht="100.9" customHeight="1" x14ac:dyDescent="0.25">
      <c r="A3" s="74">
        <v>1</v>
      </c>
      <c r="B3" s="143" t="s">
        <v>621</v>
      </c>
      <c r="C3" s="74" t="s">
        <v>622</v>
      </c>
      <c r="D3" s="74" t="s">
        <v>623</v>
      </c>
      <c r="E3" s="74" t="s">
        <v>624</v>
      </c>
    </row>
    <row r="4" spans="1:5" ht="94.5" customHeight="1" x14ac:dyDescent="0.25">
      <c r="A4" s="74">
        <v>2</v>
      </c>
      <c r="B4" s="143" t="s">
        <v>85</v>
      </c>
      <c r="C4" s="74" t="s">
        <v>625</v>
      </c>
      <c r="D4" s="74" t="s">
        <v>626</v>
      </c>
      <c r="E4" s="74" t="s">
        <v>627</v>
      </c>
    </row>
    <row r="5" spans="1:5" ht="108.6" customHeight="1" x14ac:dyDescent="0.25">
      <c r="A5" s="74">
        <v>3</v>
      </c>
      <c r="B5" s="143" t="s">
        <v>86</v>
      </c>
      <c r="C5" s="74" t="s">
        <v>628</v>
      </c>
      <c r="D5" s="74" t="s">
        <v>629</v>
      </c>
      <c r="E5" s="74" t="s">
        <v>630</v>
      </c>
    </row>
    <row r="6" spans="1:5" ht="90" x14ac:dyDescent="0.25">
      <c r="A6" s="74">
        <v>4</v>
      </c>
      <c r="B6" s="144" t="s">
        <v>188</v>
      </c>
      <c r="C6" s="74" t="s">
        <v>189</v>
      </c>
      <c r="D6" s="74" t="s">
        <v>176</v>
      </c>
      <c r="E6" s="74" t="s">
        <v>177</v>
      </c>
    </row>
    <row r="7" spans="1:5" ht="108" customHeight="1" x14ac:dyDescent="0.25">
      <c r="A7" s="74">
        <v>5</v>
      </c>
      <c r="B7" s="143" t="s">
        <v>631</v>
      </c>
      <c r="C7" s="74" t="s">
        <v>632</v>
      </c>
      <c r="D7" s="74" t="s">
        <v>633</v>
      </c>
      <c r="E7" s="74" t="s">
        <v>634</v>
      </c>
    </row>
    <row r="8" spans="1:5" ht="90" x14ac:dyDescent="0.25">
      <c r="A8" s="74">
        <v>6</v>
      </c>
      <c r="B8" s="143" t="s">
        <v>174</v>
      </c>
      <c r="C8" s="74" t="s">
        <v>91</v>
      </c>
      <c r="D8" s="74" t="s">
        <v>92</v>
      </c>
      <c r="E8" s="74" t="s">
        <v>789</v>
      </c>
    </row>
    <row r="9" spans="1:5" ht="64.900000000000006" customHeight="1" x14ac:dyDescent="0.25">
      <c r="A9" s="74">
        <v>7</v>
      </c>
      <c r="B9" s="143" t="s">
        <v>87</v>
      </c>
      <c r="C9" s="74" t="s">
        <v>635</v>
      </c>
      <c r="D9" s="74" t="s">
        <v>636</v>
      </c>
      <c r="E9" s="74" t="s">
        <v>637</v>
      </c>
    </row>
    <row r="10" spans="1:5" ht="81" customHeight="1" x14ac:dyDescent="0.25">
      <c r="A10" s="74">
        <v>8</v>
      </c>
      <c r="B10" s="143" t="s">
        <v>88</v>
      </c>
      <c r="C10" s="74" t="s">
        <v>638</v>
      </c>
      <c r="D10" s="74" t="s">
        <v>639</v>
      </c>
      <c r="E10" s="74"/>
    </row>
    <row r="11" spans="1:5" ht="65.25" customHeight="1" x14ac:dyDescent="0.25">
      <c r="A11" s="74">
        <v>9</v>
      </c>
      <c r="B11" s="143" t="s">
        <v>89</v>
      </c>
      <c r="C11" s="74" t="s">
        <v>640</v>
      </c>
      <c r="D11" s="74" t="s">
        <v>90</v>
      </c>
      <c r="E11" s="74" t="s">
        <v>641</v>
      </c>
    </row>
    <row r="12" spans="1:5" ht="65.25" customHeight="1" x14ac:dyDescent="0.25">
      <c r="A12" s="74">
        <v>10</v>
      </c>
      <c r="B12" s="143" t="s">
        <v>790</v>
      </c>
      <c r="C12" s="74" t="s">
        <v>793</v>
      </c>
      <c r="D12" s="74" t="s">
        <v>791</v>
      </c>
      <c r="E12" s="74" t="s">
        <v>792</v>
      </c>
    </row>
    <row r="13" spans="1:5" ht="120" customHeight="1" x14ac:dyDescent="0.25">
      <c r="A13" s="74">
        <v>11</v>
      </c>
      <c r="B13" s="143" t="s">
        <v>93</v>
      </c>
      <c r="C13" s="74" t="s">
        <v>642</v>
      </c>
      <c r="D13" s="74" t="s">
        <v>643</v>
      </c>
      <c r="E13" s="74" t="s">
        <v>644</v>
      </c>
    </row>
    <row r="14" spans="1:5" ht="90" x14ac:dyDescent="0.25">
      <c r="A14" s="74">
        <v>12</v>
      </c>
      <c r="B14" s="143" t="s">
        <v>645</v>
      </c>
      <c r="C14" s="74" t="s">
        <v>646</v>
      </c>
      <c r="D14" s="74" t="s">
        <v>647</v>
      </c>
      <c r="E14" s="74" t="s">
        <v>648</v>
      </c>
    </row>
    <row r="15" spans="1:5" ht="54" customHeight="1" x14ac:dyDescent="0.25">
      <c r="A15" s="74">
        <v>13</v>
      </c>
      <c r="B15" s="144" t="s">
        <v>94</v>
      </c>
      <c r="C15" s="74" t="s">
        <v>649</v>
      </c>
      <c r="D15" s="74" t="s">
        <v>650</v>
      </c>
      <c r="E15" s="74"/>
    </row>
    <row r="16" spans="1:5" ht="133.9" customHeight="1" x14ac:dyDescent="0.25">
      <c r="A16" s="74">
        <v>14</v>
      </c>
      <c r="B16" s="144" t="s">
        <v>651</v>
      </c>
      <c r="C16" s="74" t="s">
        <v>652</v>
      </c>
      <c r="D16" s="74" t="s">
        <v>653</v>
      </c>
      <c r="E16" s="74" t="s">
        <v>654</v>
      </c>
    </row>
    <row r="17" spans="1:5" ht="102.6" customHeight="1" x14ac:dyDescent="0.25">
      <c r="A17" s="74">
        <v>15</v>
      </c>
      <c r="B17" s="144" t="s">
        <v>655</v>
      </c>
      <c r="C17" s="74" t="s">
        <v>656</v>
      </c>
      <c r="D17" s="74" t="s">
        <v>657</v>
      </c>
      <c r="E17" s="74" t="s">
        <v>658</v>
      </c>
    </row>
    <row r="18" spans="1:5" ht="94.5" customHeight="1" x14ac:dyDescent="0.25">
      <c r="A18" s="74">
        <v>16</v>
      </c>
      <c r="B18" s="144" t="s">
        <v>96</v>
      </c>
      <c r="C18" s="74" t="s">
        <v>178</v>
      </c>
      <c r="D18" s="74" t="s">
        <v>659</v>
      </c>
      <c r="E18" s="74" t="s">
        <v>660</v>
      </c>
    </row>
    <row r="19" spans="1:5" ht="90" x14ac:dyDescent="0.25">
      <c r="A19" s="130">
        <v>17</v>
      </c>
      <c r="B19" s="144" t="s">
        <v>95</v>
      </c>
      <c r="C19" s="74" t="s">
        <v>179</v>
      </c>
      <c r="D19" s="74" t="s">
        <v>438</v>
      </c>
      <c r="E19" s="74" t="s">
        <v>177</v>
      </c>
    </row>
    <row r="20" spans="1:5" ht="49.15" customHeight="1" x14ac:dyDescent="0.25">
      <c r="A20" s="346">
        <v>18</v>
      </c>
      <c r="B20" s="347" t="s">
        <v>478</v>
      </c>
      <c r="C20" s="74" t="s">
        <v>479</v>
      </c>
      <c r="D20" s="74" t="s">
        <v>480</v>
      </c>
      <c r="E20" s="74" t="s">
        <v>673</v>
      </c>
    </row>
    <row r="21" spans="1:5" ht="45" x14ac:dyDescent="0.25">
      <c r="A21" s="346"/>
      <c r="B21" s="347"/>
      <c r="C21" s="74"/>
      <c r="D21" s="74" t="s">
        <v>481</v>
      </c>
      <c r="E21" s="74" t="s">
        <v>482</v>
      </c>
    </row>
    <row r="22" spans="1:5" ht="30" x14ac:dyDescent="0.25">
      <c r="A22" s="74">
        <v>19</v>
      </c>
      <c r="B22" s="144" t="s">
        <v>661</v>
      </c>
      <c r="C22" s="74" t="s">
        <v>662</v>
      </c>
      <c r="D22" s="74" t="s">
        <v>663</v>
      </c>
      <c r="E22" s="74" t="s">
        <v>664</v>
      </c>
    </row>
  </sheetData>
  <autoFilter ref="A2:E22"/>
  <mergeCells count="3">
    <mergeCell ref="B1:E1"/>
    <mergeCell ref="A20:A21"/>
    <mergeCell ref="B20:B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zoomScale="85" zoomScaleNormal="85" workbookViewId="0">
      <pane xSplit="1" topLeftCell="I1" activePane="topRight" state="frozen"/>
      <selection pane="topRight" activeCell="J15" sqref="J15"/>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39.28515625" style="122" bestFit="1" customWidth="1"/>
    <col min="15" max="15" width="10.28515625" style="60" customWidth="1"/>
    <col min="16" max="16" width="10" style="60" customWidth="1"/>
    <col min="17" max="17" width="10.28515625" style="60" customWidth="1"/>
    <col min="18" max="18" width="8.5703125" style="122" customWidth="1"/>
    <col min="19" max="19" width="111.28515625" style="60" bestFit="1" customWidth="1"/>
    <col min="20" max="20" width="114.42578125" style="60"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133</v>
      </c>
      <c r="B2" s="147"/>
      <c r="C2" s="119">
        <f>'001'!$B$7</f>
        <v>43556</v>
      </c>
      <c r="D2" s="107" t="s">
        <v>483</v>
      </c>
      <c r="E2" s="96" t="s">
        <v>103</v>
      </c>
      <c r="F2" s="11" t="s">
        <v>108</v>
      </c>
      <c r="G2" s="107" t="s">
        <v>192</v>
      </c>
      <c r="H2" s="107" t="s">
        <v>110</v>
      </c>
      <c r="I2" s="11" t="s">
        <v>190</v>
      </c>
      <c r="J2" s="108">
        <f>'001'!$B$10</f>
        <v>5854442.137763096</v>
      </c>
      <c r="K2" s="107">
        <v>3</v>
      </c>
      <c r="L2" s="108">
        <f>'001'!$C$10</f>
        <v>22588030.800683998</v>
      </c>
      <c r="M2" s="107" t="s">
        <v>341</v>
      </c>
      <c r="N2" s="107" t="str">
        <f>'001'!D12</f>
        <v>Materiality unchanged following assessment</v>
      </c>
      <c r="O2" s="52"/>
      <c r="P2" s="52"/>
      <c r="Q2" s="52"/>
      <c r="R2" s="107" t="s">
        <v>340</v>
      </c>
      <c r="S2" s="11" t="str">
        <f>'001'!$I$15</f>
        <v>Supplier   
non-Performance Assurance Parties</v>
      </c>
      <c r="T2" s="11" t="str">
        <f>'001'!$J$15</f>
        <v>Supplier   
non-Performance Assurance Parties</v>
      </c>
    </row>
    <row r="3" spans="1:20" customFormat="1" x14ac:dyDescent="0.25">
      <c r="A3" s="53" t="s">
        <v>134</v>
      </c>
      <c r="B3" s="147"/>
      <c r="C3" s="119">
        <f>'002'!$B$7</f>
        <v>43556</v>
      </c>
      <c r="D3" s="107" t="s">
        <v>483</v>
      </c>
      <c r="E3" s="11" t="s">
        <v>103</v>
      </c>
      <c r="F3" s="11" t="s">
        <v>117</v>
      </c>
      <c r="G3" s="107" t="s">
        <v>192</v>
      </c>
      <c r="H3" s="107" t="s">
        <v>110</v>
      </c>
      <c r="I3" s="11" t="s">
        <v>195</v>
      </c>
      <c r="J3" s="108">
        <f>'002'!$B$10</f>
        <v>18171.151990639999</v>
      </c>
      <c r="K3" s="107">
        <v>2</v>
      </c>
      <c r="L3" s="108">
        <f>'002'!$C$10</f>
        <v>37645.744182853094</v>
      </c>
      <c r="M3" s="107" t="s">
        <v>340</v>
      </c>
      <c r="N3" s="107" t="str">
        <f>'002'!D12</f>
        <v>Materiality decreased following assessment</v>
      </c>
      <c r="O3" s="52"/>
      <c r="P3" s="52"/>
      <c r="Q3" s="52"/>
      <c r="R3" s="107" t="s">
        <v>341</v>
      </c>
      <c r="S3" s="11" t="str">
        <f>'002'!$I$15</f>
        <v>Supplier   
non-Performance Assurance Parties</v>
      </c>
      <c r="T3" s="11" t="str">
        <f>'002'!$J$15</f>
        <v>Supplier   
non-Performance Assurance Parties</v>
      </c>
    </row>
    <row r="4" spans="1:20" customFormat="1" x14ac:dyDescent="0.25">
      <c r="A4" s="53" t="s">
        <v>135</v>
      </c>
      <c r="B4" s="159"/>
      <c r="C4" s="119">
        <f>'003'!$B$7</f>
        <v>43556</v>
      </c>
      <c r="D4" s="107" t="s">
        <v>483</v>
      </c>
      <c r="E4" s="11" t="s">
        <v>200</v>
      </c>
      <c r="F4" s="11" t="s">
        <v>677</v>
      </c>
      <c r="G4" s="107" t="s">
        <v>192</v>
      </c>
      <c r="H4" s="107" t="s">
        <v>110</v>
      </c>
      <c r="I4" s="11" t="s">
        <v>203</v>
      </c>
      <c r="J4" s="108">
        <f>'003'!$B$10</f>
        <v>52185799.468490764</v>
      </c>
      <c r="K4" s="107">
        <v>5</v>
      </c>
      <c r="L4" s="108">
        <f>'003'!$C$10</f>
        <v>148707533.91524771</v>
      </c>
      <c r="M4" s="107" t="s">
        <v>341</v>
      </c>
      <c r="N4" s="107" t="str">
        <f>'003'!D12</f>
        <v>Materiality increased following assessment</v>
      </c>
      <c r="O4" s="52"/>
      <c r="P4" s="52"/>
      <c r="Q4" s="52"/>
      <c r="R4" s="107" t="s">
        <v>339</v>
      </c>
      <c r="S4" s="11" t="str">
        <f>'003'!$I$15</f>
        <v>Licenced Distribution System Operator   
Meter Operator Agent   
non-Performance Assurance Parties</v>
      </c>
      <c r="T4" s="11" t="str">
        <f>'003'!$J$15</f>
        <v>Licenced Distribution System Operator   
Meter Operator Agent   
Data Collector   
non-Performance Assurance Parties</v>
      </c>
    </row>
    <row r="5" spans="1:20" customFormat="1" x14ac:dyDescent="0.25">
      <c r="A5" s="53" t="s">
        <v>136</v>
      </c>
      <c r="B5" s="147"/>
      <c r="C5" s="119">
        <f>'004'!$B$7</f>
        <v>43556</v>
      </c>
      <c r="D5" s="107" t="s">
        <v>483</v>
      </c>
      <c r="E5" s="11" t="s">
        <v>200</v>
      </c>
      <c r="F5" s="11" t="s">
        <v>206</v>
      </c>
      <c r="G5" s="107" t="s">
        <v>192</v>
      </c>
      <c r="H5" s="107" t="s">
        <v>110</v>
      </c>
      <c r="I5" s="11" t="s">
        <v>205</v>
      </c>
      <c r="J5" s="108">
        <f>'004'!$B$10</f>
        <v>1691437.8362409594</v>
      </c>
      <c r="K5" s="107">
        <v>3</v>
      </c>
      <c r="L5" s="108">
        <f>'004'!$C$10</f>
        <v>3572502.2534478856</v>
      </c>
      <c r="M5" s="107" t="s">
        <v>339</v>
      </c>
      <c r="N5" s="107" t="str">
        <f>'004'!D12</f>
        <v>Materiality decreased following assessment</v>
      </c>
      <c r="O5" s="52"/>
      <c r="P5" s="52"/>
      <c r="Q5" s="52"/>
      <c r="R5" s="107" t="s">
        <v>339</v>
      </c>
      <c r="S5" s="11" t="str">
        <f>'004'!$I$15</f>
        <v>Meter Operator Agent   
Licenced Distribution System Operator</v>
      </c>
      <c r="T5" s="11" t="str">
        <f>'004'!$J$15</f>
        <v xml:space="preserve">Meter Operator Agent   
Data Collector   
Supplier   </v>
      </c>
    </row>
    <row r="6" spans="1:20" customFormat="1" x14ac:dyDescent="0.25">
      <c r="A6" s="53" t="s">
        <v>137</v>
      </c>
      <c r="B6" s="159"/>
      <c r="C6" s="119">
        <f>'005'!$B$7</f>
        <v>43556</v>
      </c>
      <c r="D6" s="107" t="s">
        <v>483</v>
      </c>
      <c r="E6" s="11" t="s">
        <v>200</v>
      </c>
      <c r="F6" s="11" t="s">
        <v>268</v>
      </c>
      <c r="G6" s="107" t="s">
        <v>192</v>
      </c>
      <c r="H6" s="107" t="s">
        <v>110</v>
      </c>
      <c r="I6" s="11" t="s">
        <v>208</v>
      </c>
      <c r="J6" s="108">
        <f>'005'!$B$10</f>
        <v>29812725.487999998</v>
      </c>
      <c r="K6" s="107">
        <v>5</v>
      </c>
      <c r="L6" s="108">
        <f>'005'!$C$10</f>
        <v>55914616.45000001</v>
      </c>
      <c r="M6" s="107" t="s">
        <v>339</v>
      </c>
      <c r="N6" s="107" t="str">
        <f>'005'!D12</f>
        <v>Materiality decreased following assessment</v>
      </c>
      <c r="O6" s="52"/>
      <c r="P6" s="52"/>
      <c r="Q6" s="52"/>
      <c r="R6" s="107" t="s">
        <v>340</v>
      </c>
      <c r="S6" s="11" t="str">
        <f>'005'!$I$15</f>
        <v xml:space="preserve">Meter Operator Agent   
Data Collector   
Supplier   </v>
      </c>
      <c r="T6" s="11" t="str">
        <f>'005'!$J$15</f>
        <v xml:space="preserve">Meter Operator Agent   
Data Collector   
Supplier   </v>
      </c>
    </row>
    <row r="7" spans="1:20" customFormat="1" x14ac:dyDescent="0.25">
      <c r="A7" s="53" t="s">
        <v>138</v>
      </c>
      <c r="B7" s="147"/>
      <c r="C7" s="119">
        <f>'006'!$B$7</f>
        <v>43556</v>
      </c>
      <c r="D7" s="107" t="s">
        <v>483</v>
      </c>
      <c r="E7" s="11" t="s">
        <v>200</v>
      </c>
      <c r="F7" s="11" t="s">
        <v>212</v>
      </c>
      <c r="G7" s="107" t="s">
        <v>192</v>
      </c>
      <c r="H7" s="107" t="s">
        <v>110</v>
      </c>
      <c r="I7" s="11" t="s">
        <v>211</v>
      </c>
      <c r="J7" s="108">
        <f>'006'!$B$10</f>
        <v>2783735.8059737301</v>
      </c>
      <c r="K7" s="107">
        <v>3</v>
      </c>
      <c r="L7" s="108">
        <f>'006'!$C$10</f>
        <v>7241827.9600000009</v>
      </c>
      <c r="M7" s="107" t="s">
        <v>339</v>
      </c>
      <c r="N7" s="107" t="str">
        <f>'006'!D12</f>
        <v>Materiality decreased following assessment</v>
      </c>
      <c r="O7" s="52"/>
      <c r="P7" s="52"/>
      <c r="Q7" s="52"/>
      <c r="R7" s="107" t="s">
        <v>339</v>
      </c>
      <c r="S7" s="11" t="str">
        <f>'006'!$I$15</f>
        <v xml:space="preserve">Meter Operator Agent   
Supplier   </v>
      </c>
      <c r="T7" s="11" t="str">
        <f>'006'!$J$15</f>
        <v xml:space="preserve">Data Collector   
Supplier   
Meter Operator Agent   </v>
      </c>
    </row>
    <row r="8" spans="1:20" customFormat="1" x14ac:dyDescent="0.25">
      <c r="A8" s="53" t="s">
        <v>139</v>
      </c>
      <c r="B8" s="159"/>
      <c r="C8" s="119">
        <f>'007'!$B$7</f>
        <v>43556</v>
      </c>
      <c r="D8" s="107" t="s">
        <v>483</v>
      </c>
      <c r="E8" s="11" t="s">
        <v>216</v>
      </c>
      <c r="F8" s="11" t="s">
        <v>269</v>
      </c>
      <c r="G8" s="107" t="s">
        <v>192</v>
      </c>
      <c r="H8" s="107" t="s">
        <v>110</v>
      </c>
      <c r="I8" s="11" t="s">
        <v>214</v>
      </c>
      <c r="J8" s="108">
        <f>'007'!$B$10</f>
        <v>11888665.83189</v>
      </c>
      <c r="K8" s="107">
        <v>5</v>
      </c>
      <c r="L8" s="108">
        <f>'007'!$C$10</f>
        <v>29466975.697075203</v>
      </c>
      <c r="M8" s="107" t="s">
        <v>341</v>
      </c>
      <c r="N8" s="107" t="str">
        <f>'007'!D12</f>
        <v>Materiality decreased following assessment</v>
      </c>
      <c r="O8" s="52"/>
      <c r="P8" s="52"/>
      <c r="Q8" s="52"/>
      <c r="R8" s="107" t="s">
        <v>339</v>
      </c>
      <c r="S8" s="11" t="str">
        <f>'007'!$I$15</f>
        <v xml:space="preserve">Data Collector   
Meter Operator Agent   
Supplier   
Licenced Distribution System Operator   </v>
      </c>
      <c r="T8" s="11" t="str">
        <f>'007'!$J$15</f>
        <v xml:space="preserve">Supplier   
Data Collector   
Meter Operator   </v>
      </c>
    </row>
    <row r="9" spans="1:20" customFormat="1" x14ac:dyDescent="0.25">
      <c r="A9" s="53" t="s">
        <v>140</v>
      </c>
      <c r="B9" s="147"/>
      <c r="C9" s="119">
        <f>'008'!$B$7</f>
        <v>43556</v>
      </c>
      <c r="D9" s="107" t="s">
        <v>483</v>
      </c>
      <c r="E9" s="11" t="s">
        <v>216</v>
      </c>
      <c r="F9" s="11" t="s">
        <v>221</v>
      </c>
      <c r="G9" s="107" t="s">
        <v>192</v>
      </c>
      <c r="H9" s="107" t="s">
        <v>110</v>
      </c>
      <c r="I9" s="11" t="s">
        <v>220</v>
      </c>
      <c r="J9" s="108">
        <f>'008'!$B$10</f>
        <v>5446600</v>
      </c>
      <c r="K9" s="107">
        <v>3</v>
      </c>
      <c r="L9" s="108">
        <f>'008'!$C$10</f>
        <v>8968000</v>
      </c>
      <c r="M9" s="107" t="s">
        <v>341</v>
      </c>
      <c r="N9" s="107" t="str">
        <f>'008'!D12</f>
        <v>Materiality decreased following assessment</v>
      </c>
      <c r="O9" s="52"/>
      <c r="P9" s="52"/>
      <c r="Q9" s="52"/>
      <c r="R9" s="107" t="s">
        <v>339</v>
      </c>
      <c r="S9" s="11" t="str">
        <f>'008'!$I$15</f>
        <v xml:space="preserve">Data Collector   
Meter Operator Agent   
Supplier   
Licenced Distribution System Operator   </v>
      </c>
      <c r="T9" s="11" t="str">
        <f>'008'!$J$15</f>
        <v xml:space="preserve">Data Collector   
Supplier   
Data Aggregator   </v>
      </c>
    </row>
    <row r="10" spans="1:20" customFormat="1" x14ac:dyDescent="0.25">
      <c r="A10" s="53" t="s">
        <v>141</v>
      </c>
      <c r="B10" s="147"/>
      <c r="C10" s="119">
        <f>'009'!$B$7</f>
        <v>43556</v>
      </c>
      <c r="D10" s="107" t="s">
        <v>483</v>
      </c>
      <c r="E10" s="11" t="s">
        <v>216</v>
      </c>
      <c r="F10" s="11" t="s">
        <v>270</v>
      </c>
      <c r="G10" s="107" t="s">
        <v>192</v>
      </c>
      <c r="H10" s="107" t="s">
        <v>110</v>
      </c>
      <c r="I10" s="11" t="s">
        <v>225</v>
      </c>
      <c r="J10" s="108">
        <f>'009'!$B$10</f>
        <v>130000</v>
      </c>
      <c r="K10" s="107">
        <v>3</v>
      </c>
      <c r="L10" s="108">
        <f>'009'!$C$10</f>
        <v>1070000</v>
      </c>
      <c r="M10" s="107" t="s">
        <v>340</v>
      </c>
      <c r="N10" s="107" t="str">
        <f>'009'!D12</f>
        <v>Materiality decreased following assessment</v>
      </c>
      <c r="O10" s="52"/>
      <c r="P10" s="52"/>
      <c r="Q10" s="52"/>
      <c r="R10" s="107" t="s">
        <v>339</v>
      </c>
      <c r="S10" s="11" t="str">
        <f>'009'!$I$15</f>
        <v xml:space="preserve">Data Aggregator   
non-Performance Assurance Parties   </v>
      </c>
      <c r="T10" s="11" t="str">
        <f>'009'!$J$15</f>
        <v xml:space="preserve">Supplier   
Data Aggregator   </v>
      </c>
    </row>
    <row r="11" spans="1:20" customFormat="1" x14ac:dyDescent="0.25">
      <c r="A11" s="53" t="s">
        <v>142</v>
      </c>
      <c r="B11" s="147"/>
      <c r="C11" s="119">
        <f>'010'!$B$7</f>
        <v>43556</v>
      </c>
      <c r="D11" s="107" t="s">
        <v>483</v>
      </c>
      <c r="E11" s="11" t="s">
        <v>216</v>
      </c>
      <c r="F11" s="11" t="s">
        <v>229</v>
      </c>
      <c r="G11" s="107" t="s">
        <v>192</v>
      </c>
      <c r="H11" s="107" t="s">
        <v>110</v>
      </c>
      <c r="I11" s="11" t="s">
        <v>228</v>
      </c>
      <c r="J11" s="108">
        <f>'010'!$B$10</f>
        <v>1914982.897241184</v>
      </c>
      <c r="K11" s="107">
        <v>3</v>
      </c>
      <c r="L11" s="108">
        <f>'010'!$C$10</f>
        <v>4193160.7558094095</v>
      </c>
      <c r="M11" s="107" t="s">
        <v>340</v>
      </c>
      <c r="N11" s="107" t="str">
        <f>'010'!D12</f>
        <v>Materiality decreased following assessment</v>
      </c>
      <c r="O11" s="52"/>
      <c r="P11" s="52"/>
      <c r="Q11" s="52"/>
      <c r="R11" s="107" t="s">
        <v>340</v>
      </c>
      <c r="S11" s="11" t="str">
        <f>'010'!$I$15</f>
        <v xml:space="preserve">Data Collector   
Supplier   </v>
      </c>
      <c r="T11" s="11" t="str">
        <f>'010'!$J$15</f>
        <v xml:space="preserve">Data Collector   
Supplier   </v>
      </c>
    </row>
    <row r="12" spans="1:20" customFormat="1" x14ac:dyDescent="0.25">
      <c r="A12" s="53" t="s">
        <v>143</v>
      </c>
      <c r="B12" s="159"/>
      <c r="C12" s="119">
        <f>'011'!$B$7</f>
        <v>43556</v>
      </c>
      <c r="D12" s="107" t="s">
        <v>483</v>
      </c>
      <c r="E12" s="11" t="s">
        <v>216</v>
      </c>
      <c r="F12" s="11" t="s">
        <v>235</v>
      </c>
      <c r="G12" s="107" t="s">
        <v>192</v>
      </c>
      <c r="H12" s="107" t="s">
        <v>110</v>
      </c>
      <c r="I12" s="11" t="s">
        <v>233</v>
      </c>
      <c r="J12" s="108">
        <f>'011'!$B$10</f>
        <v>7804428.3635999998</v>
      </c>
      <c r="K12" s="107">
        <v>4</v>
      </c>
      <c r="L12" s="108">
        <f>'011'!$C$10</f>
        <v>18025230.385800004</v>
      </c>
      <c r="M12" s="107" t="s">
        <v>339</v>
      </c>
      <c r="N12" s="107" t="str">
        <f>'011'!D12</f>
        <v>Materiality decreased following assessment</v>
      </c>
      <c r="O12" s="52"/>
      <c r="P12" s="52"/>
      <c r="Q12" s="52"/>
      <c r="R12" s="107" t="s">
        <v>340</v>
      </c>
      <c r="S12" s="11" t="str">
        <f>'011'!$I$15</f>
        <v xml:space="preserve">Meter Administrator   
Supplier   
Data Collector
 Data Aggregator
Unmetered Supplies Operator (UMSO) 
non-Performance Assurance Parties    </v>
      </c>
      <c r="T12" s="11" t="str">
        <f>'011'!$J$15</f>
        <v xml:space="preserve">Meter Administrator   
Supplier   
Data Collector
 Data Aggregator
Unmetered Supplies Operator   
non-Performance Assurance Parties   </v>
      </c>
    </row>
    <row r="13" spans="1:20" customFormat="1" x14ac:dyDescent="0.25">
      <c r="A13" s="53" t="s">
        <v>144</v>
      </c>
      <c r="B13" s="147"/>
      <c r="C13" s="119">
        <f>'012'!$B$7</f>
        <v>43556</v>
      </c>
      <c r="D13" s="107" t="s">
        <v>483</v>
      </c>
      <c r="E13" s="11" t="s">
        <v>200</v>
      </c>
      <c r="F13" s="124" t="s">
        <v>474</v>
      </c>
      <c r="G13" s="107" t="s">
        <v>192</v>
      </c>
      <c r="H13" s="107" t="s">
        <v>110</v>
      </c>
      <c r="I13" s="11" t="s">
        <v>236</v>
      </c>
      <c r="J13" s="108">
        <f>'012'!$B$10</f>
        <v>6126614.4134405274</v>
      </c>
      <c r="K13" s="107">
        <v>3</v>
      </c>
      <c r="L13" s="108">
        <f>'012'!$C$10</f>
        <v>17106627.31400748</v>
      </c>
      <c r="M13" s="107" t="s">
        <v>339</v>
      </c>
      <c r="N13" s="107" t="str">
        <f>'012'!D12</f>
        <v>Materiality unchanged following assessment</v>
      </c>
      <c r="O13" s="52"/>
      <c r="P13" s="52"/>
      <c r="Q13" s="52"/>
      <c r="R13" s="107" t="s">
        <v>340</v>
      </c>
      <c r="S13" s="11" t="str">
        <f>'012'!$I$15</f>
        <v xml:space="preserve">Meter Operator Agent   
Licenced Distribution System Operator   
Supplier   </v>
      </c>
      <c r="T13" s="11" t="str">
        <f>'012'!$J$15</f>
        <v xml:space="preserve">Data Collector   
Supplier   </v>
      </c>
    </row>
    <row r="14" spans="1:20" customFormat="1" x14ac:dyDescent="0.25">
      <c r="A14" s="53" t="s">
        <v>145</v>
      </c>
      <c r="B14" s="147"/>
      <c r="C14" s="119">
        <f>'013'!$B$7</f>
        <v>43556</v>
      </c>
      <c r="D14" s="107" t="s">
        <v>483</v>
      </c>
      <c r="E14" s="11" t="s">
        <v>216</v>
      </c>
      <c r="F14" s="11" t="s">
        <v>271</v>
      </c>
      <c r="G14" s="107" t="s">
        <v>192</v>
      </c>
      <c r="H14" s="107" t="s">
        <v>110</v>
      </c>
      <c r="I14" s="11" t="s">
        <v>240</v>
      </c>
      <c r="J14" s="108">
        <f>'013'!$B$11</f>
        <v>14200000</v>
      </c>
      <c r="K14" s="107">
        <v>4</v>
      </c>
      <c r="L14" s="108">
        <f>'013'!$C$11</f>
        <v>23400000</v>
      </c>
      <c r="M14" s="107" t="s">
        <v>340</v>
      </c>
      <c r="N14" s="107" t="str">
        <f>'013'!D13</f>
        <v>Materiality unchanged following assessment</v>
      </c>
      <c r="O14" s="52"/>
      <c r="P14" s="52"/>
      <c r="Q14" s="52"/>
      <c r="R14" s="107" t="s">
        <v>340</v>
      </c>
      <c r="S14" s="11" t="str">
        <f>'013'!$I$16</f>
        <v xml:space="preserve">Supplier   
Data Collector   
Data Aggregator   </v>
      </c>
      <c r="T14" s="11" t="str">
        <f>'013'!$J$16</f>
        <v xml:space="preserve">Supplier   
Data Collector   </v>
      </c>
    </row>
    <row r="15" spans="1:20" customFormat="1" x14ac:dyDescent="0.25">
      <c r="A15" s="53" t="s">
        <v>146</v>
      </c>
      <c r="B15" s="147"/>
      <c r="C15" s="119">
        <f>'014'!$B$7</f>
        <v>43556</v>
      </c>
      <c r="D15" s="107" t="s">
        <v>483</v>
      </c>
      <c r="E15" s="11" t="s">
        <v>103</v>
      </c>
      <c r="F15" s="11" t="s">
        <v>246</v>
      </c>
      <c r="G15" s="107" t="s">
        <v>192</v>
      </c>
      <c r="H15" s="107" t="s">
        <v>110</v>
      </c>
      <c r="I15" s="11" t="s">
        <v>245</v>
      </c>
      <c r="J15" s="108">
        <f>'014'!$B$10</f>
        <v>3128312.2629612349</v>
      </c>
      <c r="K15" s="107">
        <v>3</v>
      </c>
      <c r="L15" s="108">
        <f>'014'!$C$10</f>
        <v>8542363.1925748792</v>
      </c>
      <c r="M15" s="107" t="s">
        <v>340</v>
      </c>
      <c r="N15" s="107" t="str">
        <f>'014'!D12</f>
        <v>Materiality increased following assessment</v>
      </c>
      <c r="O15" s="52"/>
      <c r="P15" s="52"/>
      <c r="Q15" s="52"/>
      <c r="R15" s="107" t="s">
        <v>341</v>
      </c>
      <c r="S15" s="11" t="str">
        <f>'014'!$I$15</f>
        <v xml:space="preserve">Supplier   
Data Collector   
Data Aggregator   
Meter Operator Agent   </v>
      </c>
      <c r="T15" s="11" t="str">
        <f>'014'!$J$15</f>
        <v xml:space="preserve">Supplier   
Data Aggregator   
non-Performance Assurance Parties   </v>
      </c>
    </row>
    <row r="16" spans="1:20" customFormat="1" x14ac:dyDescent="0.25">
      <c r="A16" s="53" t="s">
        <v>147</v>
      </c>
      <c r="B16" s="147"/>
      <c r="C16" s="119">
        <f>'015'!$B$7</f>
        <v>43556</v>
      </c>
      <c r="D16" s="107" t="s">
        <v>483</v>
      </c>
      <c r="E16" s="11" t="s">
        <v>103</v>
      </c>
      <c r="F16" s="11" t="s">
        <v>272</v>
      </c>
      <c r="G16" s="107" t="s">
        <v>192</v>
      </c>
      <c r="H16" s="107" t="s">
        <v>110</v>
      </c>
      <c r="I16" s="11" t="s">
        <v>249</v>
      </c>
      <c r="J16" s="108">
        <f>'015'!$B$10</f>
        <v>590600</v>
      </c>
      <c r="K16" s="107">
        <v>2</v>
      </c>
      <c r="L16" s="108">
        <f>'015'!$C$10</f>
        <v>5500000</v>
      </c>
      <c r="M16" s="107" t="s">
        <v>339</v>
      </c>
      <c r="N16" s="107" t="str">
        <f>'015'!D12</f>
        <v>Materiality unchanged following assessment</v>
      </c>
      <c r="O16" s="52"/>
      <c r="P16" s="52"/>
      <c r="Q16" s="52"/>
      <c r="R16" s="107" t="s">
        <v>341</v>
      </c>
      <c r="S16" s="11" t="str">
        <f>'015'!$I$15</f>
        <v xml:space="preserve">Licenced Distribution System Operator   
Supplier
Independent Distribution Netwok Operator   </v>
      </c>
      <c r="T16" s="11" t="str">
        <f>'015'!$J$15</f>
        <v>non-Performance Assurance Parties</v>
      </c>
    </row>
    <row r="17" spans="1:20" customFormat="1" x14ac:dyDescent="0.25">
      <c r="A17" s="53" t="s">
        <v>148</v>
      </c>
      <c r="B17" s="159"/>
      <c r="C17" s="119">
        <f>'016'!$B$7</f>
        <v>43556</v>
      </c>
      <c r="D17" s="107" t="s">
        <v>483</v>
      </c>
      <c r="E17" s="11" t="s">
        <v>253</v>
      </c>
      <c r="F17" s="11" t="s">
        <v>273</v>
      </c>
      <c r="G17" s="107" t="s">
        <v>192</v>
      </c>
      <c r="H17" s="107" t="s">
        <v>110</v>
      </c>
      <c r="I17" s="11" t="s">
        <v>251</v>
      </c>
      <c r="J17" s="108">
        <f>'016'!$B$11</f>
        <v>14604786</v>
      </c>
      <c r="K17" s="107">
        <v>4</v>
      </c>
      <c r="L17" s="108">
        <f>'016'!$C$11</f>
        <v>31509324</v>
      </c>
      <c r="M17" s="107" t="s">
        <v>341</v>
      </c>
      <c r="N17" s="107" t="str">
        <f>'016'!D13</f>
        <v>Materiality decreased following assessment</v>
      </c>
      <c r="O17" s="52"/>
      <c r="P17" s="52"/>
      <c r="Q17" s="52"/>
      <c r="R17" s="107" t="s">
        <v>339</v>
      </c>
      <c r="S17" s="11" t="str">
        <f>'016'!$I$16</f>
        <v xml:space="preserve">Licenced Distribution System Operator   
Meter Operator Agent   
Supplier   
non-Performance Assurance Parties   </v>
      </c>
      <c r="T17" s="11" t="str">
        <f>'016'!$J$16</f>
        <v xml:space="preserve">Data Collector   
Supplier   
Data Aggregator   
non-Performance Assurance Parties   </v>
      </c>
    </row>
    <row r="18" spans="1:20" customFormat="1" x14ac:dyDescent="0.25">
      <c r="A18" s="53" t="s">
        <v>149</v>
      </c>
      <c r="B18" s="147"/>
      <c r="C18" s="119">
        <f>'017'!$B$7</f>
        <v>43556</v>
      </c>
      <c r="D18" s="107" t="s">
        <v>483</v>
      </c>
      <c r="E18" s="11" t="s">
        <v>216</v>
      </c>
      <c r="F18" s="11" t="s">
        <v>256</v>
      </c>
      <c r="G18" s="107" t="s">
        <v>192</v>
      </c>
      <c r="H18" s="107" t="s">
        <v>110</v>
      </c>
      <c r="I18" s="11" t="s">
        <v>255</v>
      </c>
      <c r="J18" s="108">
        <f>'017'!$B$11</f>
        <v>200000</v>
      </c>
      <c r="K18" s="107">
        <v>1</v>
      </c>
      <c r="L18" s="108">
        <f>'017'!$C$11</f>
        <v>20052664</v>
      </c>
      <c r="M18" s="107" t="s">
        <v>341</v>
      </c>
      <c r="N18" s="107" t="str">
        <f>'017'!D13</f>
        <v>Materiality unchanged following assessment</v>
      </c>
      <c r="O18" s="52"/>
      <c r="P18" s="52"/>
      <c r="Q18" s="52"/>
      <c r="R18" s="107" t="s">
        <v>340</v>
      </c>
      <c r="S18" s="11" t="str">
        <f>'017'!$I$16</f>
        <v xml:space="preserve">Supplier   </v>
      </c>
      <c r="T18" s="11" t="str">
        <f>'017'!$J$16</f>
        <v xml:space="preserve">non-Performance Assurance Parties   </v>
      </c>
    </row>
    <row r="19" spans="1:20" customFormat="1" x14ac:dyDescent="0.25">
      <c r="A19" s="53" t="s">
        <v>150</v>
      </c>
      <c r="B19" s="159"/>
      <c r="C19" s="119">
        <f>'018'!$B$7</f>
        <v>43556</v>
      </c>
      <c r="D19" s="107" t="s">
        <v>483</v>
      </c>
      <c r="E19" s="11" t="s">
        <v>216</v>
      </c>
      <c r="F19" s="11" t="s">
        <v>274</v>
      </c>
      <c r="G19" s="107" t="s">
        <v>192</v>
      </c>
      <c r="H19" s="107" t="s">
        <v>110</v>
      </c>
      <c r="I19" s="11" t="s">
        <v>260</v>
      </c>
      <c r="J19" s="108">
        <f>'018'!$B$10</f>
        <v>4300000</v>
      </c>
      <c r="K19" s="107">
        <v>3</v>
      </c>
      <c r="L19" s="108">
        <f>'018'!$C$10</f>
        <v>10100000</v>
      </c>
      <c r="M19" s="107" t="s">
        <v>339</v>
      </c>
      <c r="N19" s="107" t="str">
        <f>'018'!D12</f>
        <v>Materiality unchanged following assessment</v>
      </c>
      <c r="O19" s="52"/>
      <c r="P19" s="52"/>
      <c r="Q19" s="52"/>
      <c r="R19" s="107" t="s">
        <v>340</v>
      </c>
      <c r="S19" s="11" t="str">
        <f>'018'!$I$15</f>
        <v xml:space="preserve">Data Collector   
Supplier   </v>
      </c>
      <c r="T19" s="11" t="str">
        <f>'018'!$J$15</f>
        <v xml:space="preserve">Supplier   </v>
      </c>
    </row>
    <row r="20" spans="1:20" customFormat="1" x14ac:dyDescent="0.25">
      <c r="A20" s="53" t="s">
        <v>151</v>
      </c>
      <c r="B20" s="147"/>
      <c r="C20" s="119">
        <f>'019'!$B$7</f>
        <v>43556</v>
      </c>
      <c r="D20" s="107" t="s">
        <v>483</v>
      </c>
      <c r="E20" s="11" t="s">
        <v>253</v>
      </c>
      <c r="F20" s="11" t="s">
        <v>108</v>
      </c>
      <c r="G20" s="107" t="s">
        <v>166</v>
      </c>
      <c r="H20" s="107" t="s">
        <v>265</v>
      </c>
      <c r="I20" s="11" t="s">
        <v>288</v>
      </c>
      <c r="J20" s="108">
        <f>'019'!$B$10</f>
        <v>4216211.0241999999</v>
      </c>
      <c r="K20" s="107">
        <v>1</v>
      </c>
      <c r="L20" s="108">
        <f>'019'!$C$10</f>
        <v>13986685.536</v>
      </c>
      <c r="M20" s="107" t="s">
        <v>339</v>
      </c>
      <c r="N20" s="107" t="str">
        <f>'019'!D12</f>
        <v>Materiality increased following assessment</v>
      </c>
      <c r="O20" s="52"/>
      <c r="P20" s="52"/>
      <c r="Q20" s="52"/>
      <c r="R20" s="107" t="s">
        <v>341</v>
      </c>
      <c r="S20" s="11" t="str">
        <f>'019'!$I$15</f>
        <v xml:space="preserve">Registrant   
Licensed Distribution System Operator   
CVA Meter Operator Agent   </v>
      </c>
      <c r="T20" s="11" t="str">
        <f>'019'!$J$15</f>
        <v>non-Performance Assurance Parties</v>
      </c>
    </row>
    <row r="21" spans="1:20" customFormat="1" x14ac:dyDescent="0.25">
      <c r="A21" s="53" t="s">
        <v>152</v>
      </c>
      <c r="B21" s="147"/>
      <c r="C21" s="119">
        <f>'020'!$B$7</f>
        <v>43556</v>
      </c>
      <c r="D21" s="107" t="s">
        <v>483</v>
      </c>
      <c r="E21" s="11" t="s">
        <v>200</v>
      </c>
      <c r="F21" s="11" t="s">
        <v>201</v>
      </c>
      <c r="G21" s="107" t="s">
        <v>166</v>
      </c>
      <c r="H21" s="107" t="s">
        <v>265</v>
      </c>
      <c r="I21" s="11" t="s">
        <v>290</v>
      </c>
      <c r="J21" s="108">
        <f>'020'!$B$10</f>
        <v>1001466.1888000001</v>
      </c>
      <c r="K21" s="107">
        <v>4</v>
      </c>
      <c r="L21" s="108">
        <f>'020'!$C$10</f>
        <v>1727908.7616000001</v>
      </c>
      <c r="M21" s="107" t="s">
        <v>339</v>
      </c>
      <c r="N21" s="107" t="str">
        <f>'020'!D12</f>
        <v>Materiality decreased following assessment</v>
      </c>
      <c r="O21" s="52"/>
      <c r="P21" s="52"/>
      <c r="Q21" s="52"/>
      <c r="R21" s="107" t="s">
        <v>341</v>
      </c>
      <c r="S21" s="11" t="str">
        <f>'020'!$I$15</f>
        <v xml:space="preserve">Licensed Distribution System Operator   
CVA Meter Operator Agent   
non-Performance Assurance Parties   </v>
      </c>
      <c r="T21" s="11" t="str">
        <f>'020'!$J$15</f>
        <v xml:space="preserve">Registrant   
Licensed Distribution System Operator   
CVA Meter Operator Agent   
non-Performance Assurance Parties   </v>
      </c>
    </row>
    <row r="22" spans="1:20" customFormat="1" x14ac:dyDescent="0.25">
      <c r="A22" s="53" t="s">
        <v>153</v>
      </c>
      <c r="B22" s="159"/>
      <c r="C22" s="119">
        <f>'021'!$B$7</f>
        <v>43556</v>
      </c>
      <c r="D22" s="107" t="s">
        <v>483</v>
      </c>
      <c r="E22" s="11" t="s">
        <v>216</v>
      </c>
      <c r="F22" s="11" t="s">
        <v>275</v>
      </c>
      <c r="G22" s="107" t="s">
        <v>166</v>
      </c>
      <c r="H22" s="107" t="s">
        <v>265</v>
      </c>
      <c r="I22" s="11" t="s">
        <v>292</v>
      </c>
      <c r="J22" s="108">
        <f>'021'!$B$10</f>
        <v>43810162.302955687</v>
      </c>
      <c r="K22" s="107">
        <v>5</v>
      </c>
      <c r="L22" s="108">
        <f>'021'!$C$10</f>
        <v>73852123.918983638</v>
      </c>
      <c r="M22" s="107" t="s">
        <v>339</v>
      </c>
      <c r="N22" s="107" t="str">
        <f>'021'!D12</f>
        <v>Materiality increased following assessment</v>
      </c>
      <c r="O22" s="52"/>
      <c r="P22" s="52"/>
      <c r="Q22" s="52"/>
      <c r="R22" s="107" t="s">
        <v>341</v>
      </c>
      <c r="S22" s="11" t="str">
        <f>'021'!$I$15</f>
        <v xml:space="preserve">CVA Meter Operator Agent   
non-Performance Assurance Parties   </v>
      </c>
      <c r="T22" s="11" t="str">
        <f>'021'!$J$15</f>
        <v xml:space="preserve">Registrant   
Licensed Distribution System Operator   
non-Performance Assurance Parties   </v>
      </c>
    </row>
    <row r="23" spans="1:20" customFormat="1" x14ac:dyDescent="0.25">
      <c r="A23" s="53" t="s">
        <v>154</v>
      </c>
      <c r="B23" s="147"/>
      <c r="C23" s="119">
        <f>'022'!$B$7</f>
        <v>43922</v>
      </c>
      <c r="D23" s="107" t="s">
        <v>483</v>
      </c>
      <c r="E23" s="11" t="s">
        <v>200</v>
      </c>
      <c r="F23" s="11" t="s">
        <v>276</v>
      </c>
      <c r="G23" s="107" t="s">
        <v>166</v>
      </c>
      <c r="H23" s="107" t="s">
        <v>265</v>
      </c>
      <c r="I23" s="11" t="s">
        <v>293</v>
      </c>
      <c r="J23" s="108">
        <f>'022'!B10</f>
        <v>1834479.5844375</v>
      </c>
      <c r="K23" s="107">
        <v>3</v>
      </c>
      <c r="L23" s="108">
        <f>'022'!$C$10</f>
        <v>9194529.2669999991</v>
      </c>
      <c r="M23" s="107" t="s">
        <v>339</v>
      </c>
      <c r="N23" s="107" t="str">
        <f>'022'!D12</f>
        <v>n/a (new risk)</v>
      </c>
      <c r="O23" s="52"/>
      <c r="P23" s="52"/>
      <c r="Q23" s="52"/>
      <c r="R23" s="107" t="s">
        <v>341</v>
      </c>
      <c r="S23" s="11" t="str">
        <f>'022'!$I$15</f>
        <v xml:space="preserve">Registrant   
Licensed Distribution System Operator   
CVA Meter Operator Agent   
non-Performance Assurance Parties   </v>
      </c>
      <c r="T23" s="11" t="str">
        <f>'022'!$J$15</f>
        <v xml:space="preserve">Registrant   
Licensed Distribution System Operator   
non-Performance Assurance Parties   </v>
      </c>
    </row>
    <row r="24" spans="1:20" customFormat="1" x14ac:dyDescent="0.25">
      <c r="A24" s="53" t="s">
        <v>155</v>
      </c>
      <c r="B24" s="159"/>
      <c r="C24" s="119">
        <f>'023'!$B$7</f>
        <v>43556</v>
      </c>
      <c r="D24" s="107" t="s">
        <v>483</v>
      </c>
      <c r="E24" s="11" t="s">
        <v>200</v>
      </c>
      <c r="F24" s="11" t="s">
        <v>268</v>
      </c>
      <c r="G24" s="107" t="s">
        <v>166</v>
      </c>
      <c r="H24" s="107" t="s">
        <v>265</v>
      </c>
      <c r="I24" s="11" t="s">
        <v>295</v>
      </c>
      <c r="J24" s="108">
        <f>'023'!$B$10</f>
        <v>36604068.164999999</v>
      </c>
      <c r="K24" s="107">
        <v>5</v>
      </c>
      <c r="L24" s="108">
        <f>'023'!$C$10</f>
        <v>92626368.912</v>
      </c>
      <c r="M24" s="107" t="s">
        <v>341</v>
      </c>
      <c r="N24" s="107" t="str">
        <f>'023'!D12</f>
        <v>Materiality increased following assessment</v>
      </c>
      <c r="O24" s="52"/>
      <c r="P24" s="52"/>
      <c r="Q24" s="52"/>
      <c r="R24" s="107" t="s">
        <v>341</v>
      </c>
      <c r="S24" s="11" t="str">
        <f>'023'!$I$15</f>
        <v>Registrant</v>
      </c>
      <c r="T24" s="11" t="str">
        <f>'023'!$J$15</f>
        <v xml:space="preserve">Registrant   
CVA Meter Operator Agent   
non-Performance Assurance Parties   </v>
      </c>
    </row>
    <row r="25" spans="1:20" customFormat="1" x14ac:dyDescent="0.25">
      <c r="A25" s="53" t="s">
        <v>156</v>
      </c>
      <c r="B25" s="147"/>
      <c r="C25" s="119">
        <f>'024'!$B$7</f>
        <v>43556</v>
      </c>
      <c r="D25" s="107" t="s">
        <v>483</v>
      </c>
      <c r="E25" s="11" t="s">
        <v>253</v>
      </c>
      <c r="F25" s="11" t="s">
        <v>272</v>
      </c>
      <c r="G25" s="107" t="s">
        <v>166</v>
      </c>
      <c r="H25" s="107" t="s">
        <v>265</v>
      </c>
      <c r="I25" s="11" t="s">
        <v>299</v>
      </c>
      <c r="J25" s="108">
        <f>'024'!$B$10</f>
        <v>257716.67883523001</v>
      </c>
      <c r="K25" s="107">
        <v>1</v>
      </c>
      <c r="L25" s="108">
        <f>'024'!$C$10</f>
        <v>2238955.5507455999</v>
      </c>
      <c r="M25" s="107" t="s">
        <v>340</v>
      </c>
      <c r="N25" s="107" t="str">
        <f>'024'!D12</f>
        <v>Materiality decreased following assessment</v>
      </c>
      <c r="O25" s="52"/>
      <c r="P25" s="52"/>
      <c r="Q25" s="52"/>
      <c r="R25" s="107" t="s">
        <v>341</v>
      </c>
      <c r="S25" s="11" t="str">
        <f>'024'!$I$15</f>
        <v xml:space="preserve">Registrant   
Licensed Distribution System Operator   
non-Performance Assurance Parties   </v>
      </c>
      <c r="T25" s="11" t="str">
        <f>'024'!$J$15</f>
        <v>non-Performance Assurance Parties</v>
      </c>
    </row>
    <row r="26" spans="1:20" customFormat="1" x14ac:dyDescent="0.25">
      <c r="A26" s="53" t="s">
        <v>157</v>
      </c>
      <c r="B26" s="147"/>
      <c r="C26" s="119">
        <f>'025'!$B$7</f>
        <v>43922</v>
      </c>
      <c r="D26" s="107" t="s">
        <v>483</v>
      </c>
      <c r="E26" s="175" t="s">
        <v>216</v>
      </c>
      <c r="F26" s="175" t="s">
        <v>691</v>
      </c>
      <c r="G26" s="107" t="s">
        <v>693</v>
      </c>
      <c r="H26" s="107" t="s">
        <v>110</v>
      </c>
      <c r="I26" s="60" t="s">
        <v>739</v>
      </c>
      <c r="J26" s="108">
        <f>'025'!$B$10</f>
        <v>0</v>
      </c>
      <c r="K26" s="129"/>
      <c r="L26" s="108">
        <f>'025'!$C$10</f>
        <v>0</v>
      </c>
      <c r="M26" s="129"/>
      <c r="N26" s="107" t="str">
        <f>'025'!D12</f>
        <v>n/a (new risk)</v>
      </c>
      <c r="O26" s="52"/>
      <c r="P26" s="52"/>
      <c r="Q26" s="52"/>
      <c r="R26" s="129"/>
      <c r="S26" s="11" t="str">
        <f>'025'!$I$15</f>
        <v>Virtual Lead Parties
Suppliers
Supplier Meter Registration Service</v>
      </c>
      <c r="T26" s="11" t="str">
        <f>'025'!$J$15</f>
        <v>Virtual Lead Parties
Suppliers
Supplier Meter Registration Service</v>
      </c>
    </row>
    <row r="27" spans="1:20" customFormat="1" x14ac:dyDescent="0.25">
      <c r="A27" s="53" t="s">
        <v>158</v>
      </c>
      <c r="B27" s="147"/>
      <c r="C27" s="119">
        <f>'026'!$B$7</f>
        <v>43556</v>
      </c>
      <c r="D27" s="107" t="s">
        <v>483</v>
      </c>
      <c r="E27" s="11" t="s">
        <v>278</v>
      </c>
      <c r="F27" s="11" t="s">
        <v>279</v>
      </c>
      <c r="G27" s="107" t="s">
        <v>166</v>
      </c>
      <c r="H27" s="107" t="s">
        <v>265</v>
      </c>
      <c r="I27" s="11" t="s">
        <v>302</v>
      </c>
      <c r="J27" s="108">
        <f>'026'!$B$10</f>
        <v>2326353.0439782003</v>
      </c>
      <c r="K27" s="107">
        <v>1</v>
      </c>
      <c r="L27" s="108">
        <f>'026'!$C$10</f>
        <v>6629464.6718229605</v>
      </c>
      <c r="M27" s="107" t="s">
        <v>341</v>
      </c>
      <c r="N27" s="107" t="str">
        <f>'026'!D12</f>
        <v>Materiality increased following assessment</v>
      </c>
      <c r="O27" s="52"/>
      <c r="P27" s="52"/>
      <c r="Q27" s="52"/>
      <c r="R27" s="107" t="s">
        <v>341</v>
      </c>
      <c r="S27" s="11" t="str">
        <f>'026'!$I$15</f>
        <v xml:space="preserve">Registrant   
Licensed Distribution System Operator   </v>
      </c>
      <c r="T27" s="11" t="str">
        <f>'026'!$J$15</f>
        <v xml:space="preserve">Licensed Distribution System Operator   
non-Performance Assurance Parties   </v>
      </c>
    </row>
    <row r="28" spans="1:20" customFormat="1" x14ac:dyDescent="0.25">
      <c r="A28" s="53" t="s">
        <v>159</v>
      </c>
      <c r="B28" s="147"/>
      <c r="C28" s="119">
        <f>'027'!$B$7</f>
        <v>43556</v>
      </c>
      <c r="D28" s="107" t="s">
        <v>483</v>
      </c>
      <c r="E28" s="11" t="s">
        <v>278</v>
      </c>
      <c r="F28" s="11" t="s">
        <v>280</v>
      </c>
      <c r="G28" s="107" t="s">
        <v>166</v>
      </c>
      <c r="H28" s="107" t="s">
        <v>265</v>
      </c>
      <c r="I28" s="11" t="s">
        <v>306</v>
      </c>
      <c r="J28" s="108">
        <f>'027'!$B$10</f>
        <v>1120000</v>
      </c>
      <c r="K28" s="107">
        <v>1</v>
      </c>
      <c r="L28" s="108">
        <f>'027'!$C$10</f>
        <v>6525000</v>
      </c>
      <c r="M28" s="107" t="s">
        <v>339</v>
      </c>
      <c r="N28" s="107" t="str">
        <f>'027'!D12</f>
        <v>Materiality increased following assessment</v>
      </c>
      <c r="O28" s="52"/>
      <c r="P28" s="52"/>
      <c r="Q28" s="52"/>
      <c r="R28" s="107" t="s">
        <v>341</v>
      </c>
      <c r="S28" s="11" t="str">
        <f>'027'!$I$15</f>
        <v>Trading Parties</v>
      </c>
      <c r="T28" s="11" t="str">
        <f>'027'!$J$15</f>
        <v>non-Performance Assurance Parties</v>
      </c>
    </row>
    <row r="29" spans="1:20" customFormat="1" x14ac:dyDescent="0.25">
      <c r="A29" s="53" t="s">
        <v>160</v>
      </c>
      <c r="B29" s="147"/>
      <c r="C29" s="119">
        <f>'028'!$B$7</f>
        <v>43556</v>
      </c>
      <c r="D29" s="107" t="s">
        <v>483</v>
      </c>
      <c r="E29" s="11" t="s">
        <v>278</v>
      </c>
      <c r="F29" s="11" t="s">
        <v>281</v>
      </c>
      <c r="G29" s="107" t="s">
        <v>166</v>
      </c>
      <c r="H29" s="107" t="s">
        <v>265</v>
      </c>
      <c r="I29" s="11" t="s">
        <v>311</v>
      </c>
      <c r="J29" s="108">
        <f>'028'!$B$10</f>
        <v>1060000</v>
      </c>
      <c r="K29" s="107">
        <v>2</v>
      </c>
      <c r="L29" s="108">
        <f>'028'!$C$10</f>
        <v>2530000</v>
      </c>
      <c r="M29" s="107" t="s">
        <v>340</v>
      </c>
      <c r="N29" s="107" t="str">
        <f>'028'!D12</f>
        <v>Materiality unchanged following assessment</v>
      </c>
      <c r="O29" s="52"/>
      <c r="P29" s="52"/>
      <c r="Q29" s="52"/>
      <c r="R29" s="107" t="s">
        <v>339</v>
      </c>
      <c r="S29" s="11" t="str">
        <f>'028'!$I$15</f>
        <v>non-Performance Assurance Parties</v>
      </c>
      <c r="T29" s="11" t="str">
        <f>'028'!$J$15</f>
        <v>non-Performance Assurance Parties</v>
      </c>
    </row>
    <row r="30" spans="1:20" customFormat="1" x14ac:dyDescent="0.25">
      <c r="A30" s="53" t="s">
        <v>161</v>
      </c>
      <c r="B30" s="147"/>
      <c r="C30" s="119">
        <f>'029'!$B$7</f>
        <v>43556</v>
      </c>
      <c r="D30" s="107" t="s">
        <v>483</v>
      </c>
      <c r="E30" s="11" t="s">
        <v>278</v>
      </c>
      <c r="F30" s="11" t="s">
        <v>282</v>
      </c>
      <c r="G30" s="107" t="s">
        <v>166</v>
      </c>
      <c r="H30" s="107" t="s">
        <v>265</v>
      </c>
      <c r="I30" s="11" t="s">
        <v>315</v>
      </c>
      <c r="J30" s="108">
        <f>'029'!$B$10</f>
        <v>508000</v>
      </c>
      <c r="K30" s="107">
        <v>2</v>
      </c>
      <c r="L30" s="108">
        <f>'029'!$C$10</f>
        <v>750000</v>
      </c>
      <c r="M30" s="107" t="s">
        <v>340</v>
      </c>
      <c r="N30" s="107" t="str">
        <f>'029'!D12</f>
        <v>Materiality unchanged following assessment</v>
      </c>
      <c r="O30" s="52"/>
      <c r="P30" s="52"/>
      <c r="Q30" s="52"/>
      <c r="R30" s="107" t="s">
        <v>341</v>
      </c>
      <c r="S30" s="11" t="str">
        <f>'029'!$I$15</f>
        <v>non-Performance Assurance Parties</v>
      </c>
      <c r="T30" s="11" t="str">
        <f>'029'!$J$15</f>
        <v>non-Performance Assurance Parties</v>
      </c>
    </row>
    <row r="31" spans="1:20" customFormat="1" x14ac:dyDescent="0.25">
      <c r="A31" s="53" t="s">
        <v>162</v>
      </c>
      <c r="B31" s="147"/>
      <c r="C31" s="119">
        <f>'030'!$B$7</f>
        <v>43556</v>
      </c>
      <c r="D31" s="107" t="s">
        <v>483</v>
      </c>
      <c r="E31" s="11" t="s">
        <v>278</v>
      </c>
      <c r="F31" s="11" t="s">
        <v>283</v>
      </c>
      <c r="G31" s="107" t="s">
        <v>166</v>
      </c>
      <c r="H31" s="107" t="s">
        <v>265</v>
      </c>
      <c r="I31" s="11" t="s">
        <v>318</v>
      </c>
      <c r="J31" s="108">
        <f>'030'!$B$10</f>
        <v>2105000</v>
      </c>
      <c r="K31" s="107">
        <v>3</v>
      </c>
      <c r="L31" s="108">
        <f>'030'!$C$10</f>
        <v>4210000</v>
      </c>
      <c r="M31" s="107" t="s">
        <v>340</v>
      </c>
      <c r="N31" s="107" t="str">
        <f>'030'!D12</f>
        <v>Materiality unchanged following assessment</v>
      </c>
      <c r="O31" s="52"/>
      <c r="P31" s="52"/>
      <c r="Q31" s="52"/>
      <c r="R31" s="107" t="s">
        <v>341</v>
      </c>
      <c r="S31" s="11" t="str">
        <f>'030'!$I$15</f>
        <v>non-Performance Assurance Parties</v>
      </c>
      <c r="T31" s="11" t="str">
        <f>'030'!$J$15</f>
        <v>non-Performance Assurance Parties</v>
      </c>
    </row>
    <row r="32" spans="1:20" customFormat="1" x14ac:dyDescent="0.25">
      <c r="A32" s="53" t="s">
        <v>163</v>
      </c>
      <c r="B32" s="147"/>
      <c r="C32" s="119">
        <f>'031'!$B$7</f>
        <v>43556</v>
      </c>
      <c r="D32" s="107" t="s">
        <v>483</v>
      </c>
      <c r="E32" s="11" t="s">
        <v>278</v>
      </c>
      <c r="F32" s="11" t="s">
        <v>284</v>
      </c>
      <c r="G32" s="107" t="s">
        <v>166</v>
      </c>
      <c r="H32" s="107" t="s">
        <v>265</v>
      </c>
      <c r="I32" s="11" t="s">
        <v>320</v>
      </c>
      <c r="J32" s="125">
        <f>'031'!$B$10</f>
        <v>58178</v>
      </c>
      <c r="K32" s="107">
        <v>1</v>
      </c>
      <c r="L32" s="125">
        <f>'031'!$C$10</f>
        <v>116357</v>
      </c>
      <c r="M32" s="107" t="s">
        <v>340</v>
      </c>
      <c r="N32" s="107" t="str">
        <f>'031'!D12</f>
        <v>Materiality unchanged following assessment</v>
      </c>
      <c r="O32" s="52"/>
      <c r="P32" s="52"/>
      <c r="Q32" s="52"/>
      <c r="R32" s="107" t="s">
        <v>341</v>
      </c>
      <c r="S32" s="11" t="str">
        <f>'031'!$I$15</f>
        <v>non-Performance Assurance Parties</v>
      </c>
      <c r="T32" s="11" t="str">
        <f>'031'!$J$15</f>
        <v>non-Performance Assurance Parties</v>
      </c>
    </row>
    <row r="33" spans="1:20" customFormat="1" x14ac:dyDescent="0.25">
      <c r="A33" s="53" t="s">
        <v>164</v>
      </c>
      <c r="B33" s="147"/>
      <c r="C33" s="119">
        <f>'032'!$B$7</f>
        <v>43556</v>
      </c>
      <c r="D33" s="107" t="s">
        <v>483</v>
      </c>
      <c r="E33" s="11" t="s">
        <v>278</v>
      </c>
      <c r="F33" s="11" t="s">
        <v>285</v>
      </c>
      <c r="G33" s="107" t="s">
        <v>166</v>
      </c>
      <c r="H33" s="107" t="s">
        <v>265</v>
      </c>
      <c r="I33" s="11" t="s">
        <v>323</v>
      </c>
      <c r="J33" s="108">
        <f>'032'!$B$10</f>
        <v>1460000</v>
      </c>
      <c r="K33" s="107">
        <v>2</v>
      </c>
      <c r="L33" s="108">
        <f>'032'!$C$10</f>
        <v>12500000</v>
      </c>
      <c r="M33" s="107" t="s">
        <v>341</v>
      </c>
      <c r="N33" s="107" t="str">
        <f>'032'!D12</f>
        <v>Materiality unchanged following assessment</v>
      </c>
      <c r="O33" s="52"/>
      <c r="P33" s="52"/>
      <c r="Q33" s="52"/>
      <c r="R33" s="107" t="s">
        <v>339</v>
      </c>
      <c r="S33" s="11" t="str">
        <f>'032'!$I$15</f>
        <v>Registrant   
non-Performance Assurance Parties</v>
      </c>
      <c r="T33" s="11" t="str">
        <f>'032'!$J$15</f>
        <v>non-Performance Assurance Parties</v>
      </c>
    </row>
    <row r="34" spans="1:20" customFormat="1" x14ac:dyDescent="0.25">
      <c r="A34" s="53" t="s">
        <v>165</v>
      </c>
      <c r="B34" s="147"/>
      <c r="C34" s="119">
        <f>'033'!$B$7</f>
        <v>43556</v>
      </c>
      <c r="D34" s="107" t="s">
        <v>483</v>
      </c>
      <c r="E34" s="11" t="s">
        <v>278</v>
      </c>
      <c r="F34" s="11" t="s">
        <v>286</v>
      </c>
      <c r="G34" s="107" t="s">
        <v>166</v>
      </c>
      <c r="H34" s="107" t="s">
        <v>265</v>
      </c>
      <c r="I34" s="11" t="s">
        <v>326</v>
      </c>
      <c r="J34" s="108">
        <f>'033'!$B$10</f>
        <v>81507</v>
      </c>
      <c r="K34" s="107">
        <v>1</v>
      </c>
      <c r="L34" s="108">
        <f>'033'!$C$10</f>
        <v>844590</v>
      </c>
      <c r="M34" s="107" t="s">
        <v>340</v>
      </c>
      <c r="N34" s="107" t="str">
        <f>'033'!D12</f>
        <v>Materiality decreased following assessment</v>
      </c>
      <c r="O34" s="52"/>
      <c r="P34" s="52"/>
      <c r="Q34" s="52"/>
      <c r="R34" s="107" t="s">
        <v>339</v>
      </c>
      <c r="S34" s="11" t="str">
        <f>'033'!$I$15</f>
        <v>non-Performance Assurance Parties</v>
      </c>
      <c r="T34" s="11" t="str">
        <f>'033'!$J$15</f>
        <v>non-Performance Assurance Parties</v>
      </c>
    </row>
    <row r="35" spans="1:20" customFormat="1" x14ac:dyDescent="0.25">
      <c r="A35" s="53" t="s">
        <v>187</v>
      </c>
      <c r="B35" s="147"/>
      <c r="C35" s="119">
        <f>'034'!$B$7</f>
        <v>43556</v>
      </c>
      <c r="D35" s="107" t="s">
        <v>483</v>
      </c>
      <c r="E35" s="11" t="s">
        <v>278</v>
      </c>
      <c r="F35" s="11" t="s">
        <v>287</v>
      </c>
      <c r="G35" s="107" t="s">
        <v>166</v>
      </c>
      <c r="H35" s="107" t="s">
        <v>265</v>
      </c>
      <c r="I35" s="11" t="s">
        <v>329</v>
      </c>
      <c r="J35" s="108">
        <f>'034'!$B$10</f>
        <v>179900</v>
      </c>
      <c r="K35" s="107">
        <v>1</v>
      </c>
      <c r="L35" s="108">
        <f>'034'!$C$10</f>
        <v>8400000</v>
      </c>
      <c r="M35" s="107" t="s">
        <v>341</v>
      </c>
      <c r="N35" s="107" t="str">
        <f>'034'!D12</f>
        <v>Materiality unchanged following assessment</v>
      </c>
      <c r="O35" s="52"/>
      <c r="P35" s="52"/>
      <c r="Q35" s="52"/>
      <c r="R35" s="107" t="s">
        <v>341</v>
      </c>
      <c r="S35" s="11" t="str">
        <f>'034'!$I$15</f>
        <v xml:space="preserve">Data Aggregator   
non-Performance Assurance Parties   </v>
      </c>
      <c r="T35" s="11" t="str">
        <f>'034'!$J$15</f>
        <v>non-Performance Assurance Parties</v>
      </c>
    </row>
    <row r="36" spans="1:20" x14ac:dyDescent="0.25">
      <c r="A36" s="120"/>
      <c r="C36" s="121"/>
      <c r="J36" s="123"/>
      <c r="L36" s="123"/>
      <c r="O36" s="128"/>
      <c r="P36" s="128"/>
      <c r="Q36" s="128"/>
      <c r="R36" s="129"/>
    </row>
    <row r="37" spans="1:20" x14ac:dyDescent="0.25">
      <c r="A37" s="120"/>
      <c r="C37" s="121"/>
      <c r="J37" s="123"/>
      <c r="L37" s="123"/>
      <c r="O37" s="128"/>
      <c r="P37" s="128"/>
      <c r="Q37" s="128"/>
      <c r="R37" s="129"/>
    </row>
    <row r="38" spans="1:20" x14ac:dyDescent="0.25">
      <c r="A38" s="120"/>
      <c r="C38" s="121"/>
      <c r="J38" s="123"/>
      <c r="L38" s="123"/>
      <c r="O38" s="128"/>
      <c r="P38" s="128"/>
      <c r="Q38" s="128"/>
      <c r="R38" s="129"/>
    </row>
    <row r="39" spans="1:20" x14ac:dyDescent="0.25">
      <c r="A39" s="120"/>
      <c r="C39" s="121"/>
      <c r="J39" s="123"/>
      <c r="L39" s="123"/>
      <c r="O39" s="128"/>
      <c r="P39" s="128"/>
      <c r="Q39" s="128"/>
      <c r="R39" s="129"/>
    </row>
    <row r="40" spans="1:20" x14ac:dyDescent="0.25">
      <c r="A40" s="120"/>
      <c r="C40" s="121"/>
      <c r="J40" s="123"/>
      <c r="L40" s="123"/>
      <c r="O40" s="128"/>
      <c r="P40" s="128"/>
      <c r="Q40" s="128"/>
      <c r="R40" s="129"/>
    </row>
    <row r="41" spans="1:20" x14ac:dyDescent="0.25">
      <c r="O41" s="128"/>
      <c r="P41" s="128"/>
      <c r="Q41" s="128"/>
      <c r="R41" s="129"/>
    </row>
    <row r="42" spans="1:20" x14ac:dyDescent="0.25">
      <c r="E42" s="126"/>
      <c r="J42" s="109"/>
      <c r="L42" s="109"/>
      <c r="O42" s="128"/>
      <c r="P42" s="128"/>
      <c r="Q42" s="128"/>
      <c r="R42" s="129"/>
    </row>
    <row r="44" spans="1:20" x14ac:dyDescent="0.25">
      <c r="C44" s="120"/>
      <c r="F44" s="126"/>
      <c r="G44" s="126"/>
      <c r="H44" s="126"/>
      <c r="I44" s="126"/>
    </row>
    <row r="45" spans="1:20" ht="18.75" x14ac:dyDescent="0.25">
      <c r="C45" s="120"/>
      <c r="F45" s="126"/>
      <c r="G45" s="127"/>
      <c r="H45" s="126"/>
      <c r="I45" s="127"/>
    </row>
    <row r="46" spans="1:20" x14ac:dyDescent="0.25">
      <c r="C46" s="120"/>
      <c r="F46" s="126"/>
      <c r="G46" s="126"/>
      <c r="H46" s="126"/>
      <c r="I46" s="126"/>
    </row>
    <row r="47" spans="1:20" x14ac:dyDescent="0.25">
      <c r="C47" s="120"/>
      <c r="F47" s="126"/>
      <c r="G47" s="126"/>
      <c r="H47" s="126"/>
      <c r="I47" s="126"/>
    </row>
    <row r="48" spans="1:20" x14ac:dyDescent="0.25">
      <c r="C48" s="120"/>
      <c r="F48" s="126"/>
      <c r="G48" s="126"/>
      <c r="H48" s="126"/>
      <c r="I48" s="126"/>
    </row>
    <row r="49" spans="3:9" x14ac:dyDescent="0.25">
      <c r="C49" s="120"/>
      <c r="F49" s="126"/>
      <c r="G49" s="126"/>
      <c r="H49" s="126"/>
      <c r="I49" s="126"/>
    </row>
    <row r="50" spans="3:9" x14ac:dyDescent="0.25">
      <c r="C50" s="120"/>
      <c r="F50" s="126"/>
      <c r="G50" s="126"/>
      <c r="H50" s="126"/>
      <c r="I50" s="126"/>
    </row>
    <row r="51" spans="3:9" x14ac:dyDescent="0.25">
      <c r="C51" s="120"/>
      <c r="F51" s="126"/>
      <c r="G51" s="126"/>
      <c r="H51" s="126"/>
      <c r="I51" s="126"/>
    </row>
    <row r="52" spans="3:9" x14ac:dyDescent="0.25">
      <c r="C52" s="120"/>
      <c r="F52" s="126"/>
      <c r="G52" s="126"/>
      <c r="H52" s="126"/>
      <c r="I52" s="126"/>
    </row>
    <row r="53" spans="3:9" x14ac:dyDescent="0.25">
      <c r="C53" s="120"/>
      <c r="F53" s="126"/>
      <c r="G53" s="126"/>
      <c r="H53" s="126"/>
      <c r="I53" s="126"/>
    </row>
    <row r="54" spans="3:9" x14ac:dyDescent="0.25">
      <c r="C54" s="120"/>
      <c r="F54" s="126"/>
      <c r="G54" s="126"/>
      <c r="H54" s="126"/>
      <c r="I54" s="126"/>
    </row>
    <row r="55" spans="3:9" x14ac:dyDescent="0.25">
      <c r="C55" s="120"/>
      <c r="F55" s="126"/>
      <c r="G55" s="126"/>
      <c r="H55" s="126"/>
      <c r="I55" s="126"/>
    </row>
    <row r="56" spans="3:9" x14ac:dyDescent="0.25">
      <c r="C56" s="120"/>
      <c r="F56" s="126"/>
      <c r="G56" s="126"/>
      <c r="H56" s="126"/>
      <c r="I56" s="126"/>
    </row>
    <row r="57" spans="3:9" x14ac:dyDescent="0.25">
      <c r="C57" s="120"/>
      <c r="F57" s="126"/>
      <c r="G57" s="126"/>
      <c r="H57" s="126"/>
      <c r="I57" s="126"/>
    </row>
    <row r="58" spans="3:9" x14ac:dyDescent="0.25">
      <c r="C58" s="120"/>
      <c r="F58" s="126"/>
      <c r="G58" s="126"/>
      <c r="H58" s="126"/>
      <c r="I58" s="126"/>
    </row>
    <row r="59" spans="3:9" x14ac:dyDescent="0.25">
      <c r="C59" s="120"/>
      <c r="F59" s="126"/>
      <c r="G59" s="126"/>
      <c r="H59" s="126"/>
      <c r="I59" s="126"/>
    </row>
    <row r="60" spans="3:9" ht="18.75" x14ac:dyDescent="0.25">
      <c r="C60" s="120"/>
      <c r="F60" s="126"/>
      <c r="G60" s="126"/>
      <c r="H60" s="126"/>
      <c r="I60" s="127"/>
    </row>
    <row r="61" spans="3:9" x14ac:dyDescent="0.25">
      <c r="C61" s="120"/>
      <c r="F61" s="126"/>
      <c r="G61" s="126"/>
      <c r="H61" s="126"/>
      <c r="I61" s="126"/>
    </row>
    <row r="62" spans="3:9" x14ac:dyDescent="0.25">
      <c r="C62" s="120"/>
      <c r="F62" s="126"/>
      <c r="G62" s="126"/>
      <c r="H62" s="126"/>
      <c r="I62" s="126"/>
    </row>
    <row r="63" spans="3:9" x14ac:dyDescent="0.25">
      <c r="C63" s="120"/>
      <c r="F63" s="126"/>
      <c r="G63" s="126"/>
      <c r="H63" s="126"/>
      <c r="I63" s="126"/>
    </row>
    <row r="64" spans="3:9" x14ac:dyDescent="0.25">
      <c r="C64" s="120"/>
      <c r="F64" s="126"/>
      <c r="G64" s="126"/>
      <c r="H64" s="126"/>
      <c r="I64" s="126"/>
    </row>
    <row r="65" spans="3:9" x14ac:dyDescent="0.25">
      <c r="C65" s="120"/>
      <c r="F65" s="126"/>
      <c r="G65" s="126"/>
      <c r="H65" s="126"/>
      <c r="I65" s="126"/>
    </row>
    <row r="66" spans="3:9" x14ac:dyDescent="0.25">
      <c r="C66" s="120"/>
      <c r="F66" s="126"/>
      <c r="G66" s="126"/>
      <c r="H66" s="126"/>
      <c r="I66" s="126"/>
    </row>
    <row r="67" spans="3:9" x14ac:dyDescent="0.25">
      <c r="C67" s="120"/>
      <c r="F67" s="126"/>
      <c r="G67" s="126"/>
      <c r="H67" s="126"/>
      <c r="I67" s="126"/>
    </row>
    <row r="68" spans="3:9" x14ac:dyDescent="0.25">
      <c r="C68" s="120"/>
      <c r="F68" s="126"/>
      <c r="G68" s="126"/>
      <c r="H68" s="126"/>
      <c r="I68" s="126"/>
    </row>
    <row r="69" spans="3:9" x14ac:dyDescent="0.25">
      <c r="C69" s="120"/>
      <c r="F69" s="126"/>
      <c r="G69" s="126"/>
      <c r="H69" s="126"/>
      <c r="I69" s="126"/>
    </row>
    <row r="70" spans="3:9" x14ac:dyDescent="0.25">
      <c r="C70" s="120"/>
      <c r="F70" s="126"/>
      <c r="G70" s="126"/>
      <c r="H70" s="126"/>
      <c r="I70" s="126"/>
    </row>
    <row r="71" spans="3:9" x14ac:dyDescent="0.25">
      <c r="C71" s="120"/>
      <c r="F71" s="126"/>
      <c r="G71" s="126"/>
      <c r="H71" s="126"/>
      <c r="I71" s="126"/>
    </row>
    <row r="72" spans="3:9" x14ac:dyDescent="0.25">
      <c r="C72" s="120"/>
      <c r="F72" s="126"/>
      <c r="G72" s="126"/>
      <c r="H72" s="126"/>
      <c r="I72" s="126"/>
    </row>
    <row r="73" spans="3:9" ht="18.75" x14ac:dyDescent="0.25">
      <c r="C73" s="120"/>
      <c r="F73" s="126"/>
      <c r="G73" s="127"/>
      <c r="H73" s="126"/>
      <c r="I73" s="127"/>
    </row>
    <row r="74" spans="3:9" ht="18.75" x14ac:dyDescent="0.25">
      <c r="C74" s="120"/>
      <c r="F74" s="126"/>
      <c r="G74" s="127"/>
      <c r="H74" s="126"/>
      <c r="I74" s="127"/>
    </row>
    <row r="75" spans="3:9" x14ac:dyDescent="0.25">
      <c r="C75" s="120"/>
      <c r="F75" s="126"/>
      <c r="G75" s="126"/>
      <c r="H75" s="126"/>
      <c r="I75" s="126"/>
    </row>
    <row r="76" spans="3:9" x14ac:dyDescent="0.25">
      <c r="C76" s="120"/>
      <c r="F76" s="126"/>
      <c r="G76" s="126"/>
      <c r="H76" s="126"/>
      <c r="I76" s="126"/>
    </row>
    <row r="77" spans="3:9" x14ac:dyDescent="0.25">
      <c r="C77" s="120"/>
      <c r="F77" s="126"/>
      <c r="G77" s="126"/>
      <c r="H77" s="126"/>
      <c r="I77" s="126"/>
    </row>
  </sheetData>
  <autoFilter ref="A1:T35">
    <sortState ref="A2:T35">
      <sortCondition ref="A1:A35"/>
    </sortState>
  </autoFilter>
  <sortState ref="A2:T77">
    <sortCondition ref="M1"/>
  </sortState>
  <hyperlinks>
    <hyperlink ref="A3" location="'002'!A1" display="002"/>
    <hyperlink ref="A2" location="'001'!A1" display="001"/>
    <hyperlink ref="A4" location="'003'!A1" display="003"/>
    <hyperlink ref="A5" location="'004'!A1" display="004"/>
    <hyperlink ref="A6" location="'005'!A1" display="005"/>
    <hyperlink ref="A7" location="'006'!A1" display="006"/>
    <hyperlink ref="A8" location="'007'!A1" display="007"/>
    <hyperlink ref="A9" location="'008'!A1" display="008"/>
    <hyperlink ref="A10" location="'009'!A1" display="009"/>
    <hyperlink ref="A11" location="'010'!A1" display="010"/>
    <hyperlink ref="A12" location="'011'!A1" display="011"/>
    <hyperlink ref="A13" location="'012'!A1" display="012"/>
    <hyperlink ref="A14" location="'013'!A1" display="013"/>
    <hyperlink ref="A15" location="'014'!A1" display="014"/>
    <hyperlink ref="A16" location="'015'!A1" display="015"/>
    <hyperlink ref="A17" location="'016'!A1" display="016"/>
    <hyperlink ref="A18" location="'017'!A1" display="017"/>
    <hyperlink ref="A19" location="'018'!A1" display="018"/>
    <hyperlink ref="A20" location="'019'!A1" display="019"/>
    <hyperlink ref="A21" location="'020'!A1" display="020"/>
    <hyperlink ref="A22" location="'021'!A1" display="021"/>
    <hyperlink ref="A23" location="'022'!A1" display="022"/>
    <hyperlink ref="A24" location="'023'!A1" display="023"/>
    <hyperlink ref="A25" location="'024'!A1" display="024"/>
    <hyperlink ref="A26" location="'025'!A1" display="025"/>
    <hyperlink ref="A27" location="'026'!A1" display="026"/>
    <hyperlink ref="A28" location="'027'!A1" display="027"/>
    <hyperlink ref="A29" location="'028'!A1" display="028"/>
    <hyperlink ref="A30" location="'029'!A1" display="029"/>
    <hyperlink ref="A31" location="'030'!A1" display="030"/>
    <hyperlink ref="A32" location="'031'!A1" display="031"/>
    <hyperlink ref="A33" location="'032'!A1" display="032"/>
    <hyperlink ref="A34" location="'033'!A1" display="033"/>
    <hyperlink ref="A35" location="'034'!A1" display="033"/>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7"/>
  <sheetViews>
    <sheetView showGridLines="0" zoomScale="85" zoomScaleNormal="85" workbookViewId="0">
      <pane xSplit="3" ySplit="3" topLeftCell="D4" activePane="bottomRight" state="frozen"/>
      <selection pane="topRight" activeCell="D1" sqref="D1"/>
      <selection pane="bottomLeft" activeCell="A5" sqref="A5"/>
      <selection pane="bottomRight" activeCell="B68" sqref="B68"/>
    </sheetView>
  </sheetViews>
  <sheetFormatPr defaultColWidth="9.140625" defaultRowHeight="12.75" x14ac:dyDescent="0.25"/>
  <cols>
    <col min="1" max="1" width="2.28515625" style="7" customWidth="1"/>
    <col min="2" max="2" width="97.85546875" style="8" customWidth="1"/>
    <col min="3" max="3" width="28.42578125" style="138" customWidth="1"/>
    <col min="4" max="256" width="9.140625" style="7"/>
    <col min="257" max="257" width="2.28515625" style="7" customWidth="1"/>
    <col min="258" max="258" width="43.5703125" style="7" customWidth="1"/>
    <col min="259" max="259" width="114.28515625" style="7" customWidth="1"/>
    <col min="260" max="512" width="9.140625" style="7"/>
    <col min="513" max="513" width="2.28515625" style="7" customWidth="1"/>
    <col min="514" max="514" width="43.5703125" style="7" customWidth="1"/>
    <col min="515" max="515" width="114.28515625" style="7" customWidth="1"/>
    <col min="516" max="768" width="9.140625" style="7"/>
    <col min="769" max="769" width="2.28515625" style="7" customWidth="1"/>
    <col min="770" max="770" width="43.5703125" style="7" customWidth="1"/>
    <col min="771" max="771" width="114.28515625" style="7" customWidth="1"/>
    <col min="772" max="1024" width="9.140625" style="7"/>
    <col min="1025" max="1025" width="2.28515625" style="7" customWidth="1"/>
    <col min="1026" max="1026" width="43.5703125" style="7" customWidth="1"/>
    <col min="1027" max="1027" width="114.28515625" style="7" customWidth="1"/>
    <col min="1028" max="1280" width="9.140625" style="7"/>
    <col min="1281" max="1281" width="2.28515625" style="7" customWidth="1"/>
    <col min="1282" max="1282" width="43.5703125" style="7" customWidth="1"/>
    <col min="1283" max="1283" width="114.28515625" style="7" customWidth="1"/>
    <col min="1284" max="1536" width="9.140625" style="7"/>
    <col min="1537" max="1537" width="2.28515625" style="7" customWidth="1"/>
    <col min="1538" max="1538" width="43.5703125" style="7" customWidth="1"/>
    <col min="1539" max="1539" width="114.28515625" style="7" customWidth="1"/>
    <col min="1540" max="1792" width="9.140625" style="7"/>
    <col min="1793" max="1793" width="2.28515625" style="7" customWidth="1"/>
    <col min="1794" max="1794" width="43.5703125" style="7" customWidth="1"/>
    <col min="1795" max="1795" width="114.28515625" style="7" customWidth="1"/>
    <col min="1796" max="2048" width="9.140625" style="7"/>
    <col min="2049" max="2049" width="2.28515625" style="7" customWidth="1"/>
    <col min="2050" max="2050" width="43.5703125" style="7" customWidth="1"/>
    <col min="2051" max="2051" width="114.28515625" style="7" customWidth="1"/>
    <col min="2052" max="2304" width="9.140625" style="7"/>
    <col min="2305" max="2305" width="2.28515625" style="7" customWidth="1"/>
    <col min="2306" max="2306" width="43.5703125" style="7" customWidth="1"/>
    <col min="2307" max="2307" width="114.28515625" style="7" customWidth="1"/>
    <col min="2308" max="2560" width="9.140625" style="7"/>
    <col min="2561" max="2561" width="2.28515625" style="7" customWidth="1"/>
    <col min="2562" max="2562" width="43.5703125" style="7" customWidth="1"/>
    <col min="2563" max="2563" width="114.28515625" style="7" customWidth="1"/>
    <col min="2564" max="2816" width="9.140625" style="7"/>
    <col min="2817" max="2817" width="2.28515625" style="7" customWidth="1"/>
    <col min="2818" max="2818" width="43.5703125" style="7" customWidth="1"/>
    <col min="2819" max="2819" width="114.28515625" style="7" customWidth="1"/>
    <col min="2820" max="3072" width="9.140625" style="7"/>
    <col min="3073" max="3073" width="2.28515625" style="7" customWidth="1"/>
    <col min="3074" max="3074" width="43.5703125" style="7" customWidth="1"/>
    <col min="3075" max="3075" width="114.28515625" style="7" customWidth="1"/>
    <col min="3076" max="3328" width="9.140625" style="7"/>
    <col min="3329" max="3329" width="2.28515625" style="7" customWidth="1"/>
    <col min="3330" max="3330" width="43.5703125" style="7" customWidth="1"/>
    <col min="3331" max="3331" width="114.28515625" style="7" customWidth="1"/>
    <col min="3332" max="3584" width="9.140625" style="7"/>
    <col min="3585" max="3585" width="2.28515625" style="7" customWidth="1"/>
    <col min="3586" max="3586" width="43.5703125" style="7" customWidth="1"/>
    <col min="3587" max="3587" width="114.28515625" style="7" customWidth="1"/>
    <col min="3588" max="3840" width="9.140625" style="7"/>
    <col min="3841" max="3841" width="2.28515625" style="7" customWidth="1"/>
    <col min="3842" max="3842" width="43.5703125" style="7" customWidth="1"/>
    <col min="3843" max="3843" width="114.28515625" style="7" customWidth="1"/>
    <col min="3844" max="4096" width="9.140625" style="7"/>
    <col min="4097" max="4097" width="2.28515625" style="7" customWidth="1"/>
    <col min="4098" max="4098" width="43.5703125" style="7" customWidth="1"/>
    <col min="4099" max="4099" width="114.28515625" style="7" customWidth="1"/>
    <col min="4100" max="4352" width="9.140625" style="7"/>
    <col min="4353" max="4353" width="2.28515625" style="7" customWidth="1"/>
    <col min="4354" max="4354" width="43.5703125" style="7" customWidth="1"/>
    <col min="4355" max="4355" width="114.28515625" style="7" customWidth="1"/>
    <col min="4356" max="4608" width="9.140625" style="7"/>
    <col min="4609" max="4609" width="2.28515625" style="7" customWidth="1"/>
    <col min="4610" max="4610" width="43.5703125" style="7" customWidth="1"/>
    <col min="4611" max="4611" width="114.28515625" style="7" customWidth="1"/>
    <col min="4612" max="4864" width="9.140625" style="7"/>
    <col min="4865" max="4865" width="2.28515625" style="7" customWidth="1"/>
    <col min="4866" max="4866" width="43.5703125" style="7" customWidth="1"/>
    <col min="4867" max="4867" width="114.28515625" style="7" customWidth="1"/>
    <col min="4868" max="5120" width="9.140625" style="7"/>
    <col min="5121" max="5121" width="2.28515625" style="7" customWidth="1"/>
    <col min="5122" max="5122" width="43.5703125" style="7" customWidth="1"/>
    <col min="5123" max="5123" width="114.28515625" style="7" customWidth="1"/>
    <col min="5124" max="5376" width="9.140625" style="7"/>
    <col min="5377" max="5377" width="2.28515625" style="7" customWidth="1"/>
    <col min="5378" max="5378" width="43.5703125" style="7" customWidth="1"/>
    <col min="5379" max="5379" width="114.28515625" style="7" customWidth="1"/>
    <col min="5380" max="5632" width="9.140625" style="7"/>
    <col min="5633" max="5633" width="2.28515625" style="7" customWidth="1"/>
    <col min="5634" max="5634" width="43.5703125" style="7" customWidth="1"/>
    <col min="5635" max="5635" width="114.28515625" style="7" customWidth="1"/>
    <col min="5636" max="5888" width="9.140625" style="7"/>
    <col min="5889" max="5889" width="2.28515625" style="7" customWidth="1"/>
    <col min="5890" max="5890" width="43.5703125" style="7" customWidth="1"/>
    <col min="5891" max="5891" width="114.28515625" style="7" customWidth="1"/>
    <col min="5892" max="6144" width="9.140625" style="7"/>
    <col min="6145" max="6145" width="2.28515625" style="7" customWidth="1"/>
    <col min="6146" max="6146" width="43.5703125" style="7" customWidth="1"/>
    <col min="6147" max="6147" width="114.28515625" style="7" customWidth="1"/>
    <col min="6148" max="6400" width="9.140625" style="7"/>
    <col min="6401" max="6401" width="2.28515625" style="7" customWidth="1"/>
    <col min="6402" max="6402" width="43.5703125" style="7" customWidth="1"/>
    <col min="6403" max="6403" width="114.28515625" style="7" customWidth="1"/>
    <col min="6404" max="6656" width="9.140625" style="7"/>
    <col min="6657" max="6657" width="2.28515625" style="7" customWidth="1"/>
    <col min="6658" max="6658" width="43.5703125" style="7" customWidth="1"/>
    <col min="6659" max="6659" width="114.28515625" style="7" customWidth="1"/>
    <col min="6660" max="6912" width="9.140625" style="7"/>
    <col min="6913" max="6913" width="2.28515625" style="7" customWidth="1"/>
    <col min="6914" max="6914" width="43.5703125" style="7" customWidth="1"/>
    <col min="6915" max="6915" width="114.28515625" style="7" customWidth="1"/>
    <col min="6916" max="7168" width="9.140625" style="7"/>
    <col min="7169" max="7169" width="2.28515625" style="7" customWidth="1"/>
    <col min="7170" max="7170" width="43.5703125" style="7" customWidth="1"/>
    <col min="7171" max="7171" width="114.28515625" style="7" customWidth="1"/>
    <col min="7172" max="7424" width="9.140625" style="7"/>
    <col min="7425" max="7425" width="2.28515625" style="7" customWidth="1"/>
    <col min="7426" max="7426" width="43.5703125" style="7" customWidth="1"/>
    <col min="7427" max="7427" width="114.28515625" style="7" customWidth="1"/>
    <col min="7428" max="7680" width="9.140625" style="7"/>
    <col min="7681" max="7681" width="2.28515625" style="7" customWidth="1"/>
    <col min="7682" max="7682" width="43.5703125" style="7" customWidth="1"/>
    <col min="7683" max="7683" width="114.28515625" style="7" customWidth="1"/>
    <col min="7684" max="7936" width="9.140625" style="7"/>
    <col min="7937" max="7937" width="2.28515625" style="7" customWidth="1"/>
    <col min="7938" max="7938" width="43.5703125" style="7" customWidth="1"/>
    <col min="7939" max="7939" width="114.28515625" style="7" customWidth="1"/>
    <col min="7940" max="8192" width="9.140625" style="7"/>
    <col min="8193" max="8193" width="2.28515625" style="7" customWidth="1"/>
    <col min="8194" max="8194" width="43.5703125" style="7" customWidth="1"/>
    <col min="8195" max="8195" width="114.28515625" style="7" customWidth="1"/>
    <col min="8196" max="8448" width="9.140625" style="7"/>
    <col min="8449" max="8449" width="2.28515625" style="7" customWidth="1"/>
    <col min="8450" max="8450" width="43.5703125" style="7" customWidth="1"/>
    <col min="8451" max="8451" width="114.28515625" style="7" customWidth="1"/>
    <col min="8452" max="8704" width="9.140625" style="7"/>
    <col min="8705" max="8705" width="2.28515625" style="7" customWidth="1"/>
    <col min="8706" max="8706" width="43.5703125" style="7" customWidth="1"/>
    <col min="8707" max="8707" width="114.28515625" style="7" customWidth="1"/>
    <col min="8708" max="8960" width="9.140625" style="7"/>
    <col min="8961" max="8961" width="2.28515625" style="7" customWidth="1"/>
    <col min="8962" max="8962" width="43.5703125" style="7" customWidth="1"/>
    <col min="8963" max="8963" width="114.28515625" style="7" customWidth="1"/>
    <col min="8964" max="9216" width="9.140625" style="7"/>
    <col min="9217" max="9217" width="2.28515625" style="7" customWidth="1"/>
    <col min="9218" max="9218" width="43.5703125" style="7" customWidth="1"/>
    <col min="9219" max="9219" width="114.28515625" style="7" customWidth="1"/>
    <col min="9220" max="9472" width="9.140625" style="7"/>
    <col min="9473" max="9473" width="2.28515625" style="7" customWidth="1"/>
    <col min="9474" max="9474" width="43.5703125" style="7" customWidth="1"/>
    <col min="9475" max="9475" width="114.28515625" style="7" customWidth="1"/>
    <col min="9476" max="9728" width="9.140625" style="7"/>
    <col min="9729" max="9729" width="2.28515625" style="7" customWidth="1"/>
    <col min="9730" max="9730" width="43.5703125" style="7" customWidth="1"/>
    <col min="9731" max="9731" width="114.28515625" style="7" customWidth="1"/>
    <col min="9732" max="9984" width="9.140625" style="7"/>
    <col min="9985" max="9985" width="2.28515625" style="7" customWidth="1"/>
    <col min="9986" max="9986" width="43.5703125" style="7" customWidth="1"/>
    <col min="9987" max="9987" width="114.28515625" style="7" customWidth="1"/>
    <col min="9988" max="10240" width="9.140625" style="7"/>
    <col min="10241" max="10241" width="2.28515625" style="7" customWidth="1"/>
    <col min="10242" max="10242" width="43.5703125" style="7" customWidth="1"/>
    <col min="10243" max="10243" width="114.28515625" style="7" customWidth="1"/>
    <col min="10244" max="10496" width="9.140625" style="7"/>
    <col min="10497" max="10497" width="2.28515625" style="7" customWidth="1"/>
    <col min="10498" max="10498" width="43.5703125" style="7" customWidth="1"/>
    <col min="10499" max="10499" width="114.28515625" style="7" customWidth="1"/>
    <col min="10500" max="10752" width="9.140625" style="7"/>
    <col min="10753" max="10753" width="2.28515625" style="7" customWidth="1"/>
    <col min="10754" max="10754" width="43.5703125" style="7" customWidth="1"/>
    <col min="10755" max="10755" width="114.28515625" style="7" customWidth="1"/>
    <col min="10756" max="11008" width="9.140625" style="7"/>
    <col min="11009" max="11009" width="2.28515625" style="7" customWidth="1"/>
    <col min="11010" max="11010" width="43.5703125" style="7" customWidth="1"/>
    <col min="11011" max="11011" width="114.28515625" style="7" customWidth="1"/>
    <col min="11012" max="11264" width="9.140625" style="7"/>
    <col min="11265" max="11265" width="2.28515625" style="7" customWidth="1"/>
    <col min="11266" max="11266" width="43.5703125" style="7" customWidth="1"/>
    <col min="11267" max="11267" width="114.28515625" style="7" customWidth="1"/>
    <col min="11268" max="11520" width="9.140625" style="7"/>
    <col min="11521" max="11521" width="2.28515625" style="7" customWidth="1"/>
    <col min="11522" max="11522" width="43.5703125" style="7" customWidth="1"/>
    <col min="11523" max="11523" width="114.28515625" style="7" customWidth="1"/>
    <col min="11524" max="11776" width="9.140625" style="7"/>
    <col min="11777" max="11777" width="2.28515625" style="7" customWidth="1"/>
    <col min="11778" max="11778" width="43.5703125" style="7" customWidth="1"/>
    <col min="11779" max="11779" width="114.28515625" style="7" customWidth="1"/>
    <col min="11780" max="12032" width="9.140625" style="7"/>
    <col min="12033" max="12033" width="2.28515625" style="7" customWidth="1"/>
    <col min="12034" max="12034" width="43.5703125" style="7" customWidth="1"/>
    <col min="12035" max="12035" width="114.28515625" style="7" customWidth="1"/>
    <col min="12036" max="12288" width="9.140625" style="7"/>
    <col min="12289" max="12289" width="2.28515625" style="7" customWidth="1"/>
    <col min="12290" max="12290" width="43.5703125" style="7" customWidth="1"/>
    <col min="12291" max="12291" width="114.28515625" style="7" customWidth="1"/>
    <col min="12292" max="12544" width="9.140625" style="7"/>
    <col min="12545" max="12545" width="2.28515625" style="7" customWidth="1"/>
    <col min="12546" max="12546" width="43.5703125" style="7" customWidth="1"/>
    <col min="12547" max="12547" width="114.28515625" style="7" customWidth="1"/>
    <col min="12548" max="12800" width="9.140625" style="7"/>
    <col min="12801" max="12801" width="2.28515625" style="7" customWidth="1"/>
    <col min="12802" max="12802" width="43.5703125" style="7" customWidth="1"/>
    <col min="12803" max="12803" width="114.28515625" style="7" customWidth="1"/>
    <col min="12804" max="13056" width="9.140625" style="7"/>
    <col min="13057" max="13057" width="2.28515625" style="7" customWidth="1"/>
    <col min="13058" max="13058" width="43.5703125" style="7" customWidth="1"/>
    <col min="13059" max="13059" width="114.28515625" style="7" customWidth="1"/>
    <col min="13060" max="13312" width="9.140625" style="7"/>
    <col min="13313" max="13313" width="2.28515625" style="7" customWidth="1"/>
    <col min="13314" max="13314" width="43.5703125" style="7" customWidth="1"/>
    <col min="13315" max="13315" width="114.28515625" style="7" customWidth="1"/>
    <col min="13316" max="13568" width="9.140625" style="7"/>
    <col min="13569" max="13569" width="2.28515625" style="7" customWidth="1"/>
    <col min="13570" max="13570" width="43.5703125" style="7" customWidth="1"/>
    <col min="13571" max="13571" width="114.28515625" style="7" customWidth="1"/>
    <col min="13572" max="13824" width="9.140625" style="7"/>
    <col min="13825" max="13825" width="2.28515625" style="7" customWidth="1"/>
    <col min="13826" max="13826" width="43.5703125" style="7" customWidth="1"/>
    <col min="13827" max="13827" width="114.28515625" style="7" customWidth="1"/>
    <col min="13828" max="14080" width="9.140625" style="7"/>
    <col min="14081" max="14081" width="2.28515625" style="7" customWidth="1"/>
    <col min="14082" max="14082" width="43.5703125" style="7" customWidth="1"/>
    <col min="14083" max="14083" width="114.28515625" style="7" customWidth="1"/>
    <col min="14084" max="14336" width="9.140625" style="7"/>
    <col min="14337" max="14337" width="2.28515625" style="7" customWidth="1"/>
    <col min="14338" max="14338" width="43.5703125" style="7" customWidth="1"/>
    <col min="14339" max="14339" width="114.28515625" style="7" customWidth="1"/>
    <col min="14340" max="14592" width="9.140625" style="7"/>
    <col min="14593" max="14593" width="2.28515625" style="7" customWidth="1"/>
    <col min="14594" max="14594" width="43.5703125" style="7" customWidth="1"/>
    <col min="14595" max="14595" width="114.28515625" style="7" customWidth="1"/>
    <col min="14596" max="14848" width="9.140625" style="7"/>
    <col min="14849" max="14849" width="2.28515625" style="7" customWidth="1"/>
    <col min="14850" max="14850" width="43.5703125" style="7" customWidth="1"/>
    <col min="14851" max="14851" width="114.28515625" style="7" customWidth="1"/>
    <col min="14852" max="15104" width="9.140625" style="7"/>
    <col min="15105" max="15105" width="2.28515625" style="7" customWidth="1"/>
    <col min="15106" max="15106" width="43.5703125" style="7" customWidth="1"/>
    <col min="15107" max="15107" width="114.28515625" style="7" customWidth="1"/>
    <col min="15108" max="15360" width="9.140625" style="7"/>
    <col min="15361" max="15361" width="2.28515625" style="7" customWidth="1"/>
    <col min="15362" max="15362" width="43.5703125" style="7" customWidth="1"/>
    <col min="15363" max="15363" width="114.28515625" style="7" customWidth="1"/>
    <col min="15364" max="15616" width="9.140625" style="7"/>
    <col min="15617" max="15617" width="2.28515625" style="7" customWidth="1"/>
    <col min="15618" max="15618" width="43.5703125" style="7" customWidth="1"/>
    <col min="15619" max="15619" width="114.28515625" style="7" customWidth="1"/>
    <col min="15620" max="15872" width="9.140625" style="7"/>
    <col min="15873" max="15873" width="2.28515625" style="7" customWidth="1"/>
    <col min="15874" max="15874" width="43.5703125" style="7" customWidth="1"/>
    <col min="15875" max="15875" width="114.28515625" style="7" customWidth="1"/>
    <col min="15876" max="16128" width="9.140625" style="7"/>
    <col min="16129" max="16129" width="2.28515625" style="7" customWidth="1"/>
    <col min="16130" max="16130" width="43.5703125" style="7" customWidth="1"/>
    <col min="16131" max="16131" width="114.28515625" style="7" customWidth="1"/>
    <col min="16132" max="16384" width="9.140625" style="7"/>
  </cols>
  <sheetData>
    <row r="1" spans="2:9" ht="15" x14ac:dyDescent="0.25">
      <c r="B1" s="348" t="s">
        <v>173</v>
      </c>
      <c r="C1" s="348"/>
    </row>
    <row r="3" spans="2:9" ht="15" x14ac:dyDescent="0.25">
      <c r="B3" s="68" t="s">
        <v>78</v>
      </c>
      <c r="C3" s="137" t="s">
        <v>485</v>
      </c>
    </row>
    <row r="4" spans="2:9" ht="15" x14ac:dyDescent="0.25">
      <c r="B4" s="67" t="s">
        <v>486</v>
      </c>
      <c r="C4" s="139">
        <v>3</v>
      </c>
      <c r="E4" s="118"/>
      <c r="F4" s="118"/>
      <c r="G4" s="118"/>
      <c r="H4" s="118"/>
      <c r="I4" s="118"/>
    </row>
    <row r="5" spans="2:9" s="9" customFormat="1" ht="15" x14ac:dyDescent="0.25">
      <c r="B5" s="67" t="s">
        <v>79</v>
      </c>
      <c r="C5" s="139">
        <v>11</v>
      </c>
    </row>
    <row r="6" spans="2:9" s="9" customFormat="1" ht="15" x14ac:dyDescent="0.25">
      <c r="B6" s="67" t="s">
        <v>487</v>
      </c>
      <c r="C6" s="139">
        <v>13</v>
      </c>
    </row>
    <row r="7" spans="2:9" s="9" customFormat="1" ht="15" x14ac:dyDescent="0.25">
      <c r="B7" s="67" t="s">
        <v>488</v>
      </c>
      <c r="C7" s="139" t="s">
        <v>489</v>
      </c>
    </row>
    <row r="8" spans="2:9" s="9" customFormat="1" ht="15" x14ac:dyDescent="0.25">
      <c r="B8" s="67" t="s">
        <v>490</v>
      </c>
      <c r="C8" s="139" t="s">
        <v>491</v>
      </c>
    </row>
    <row r="9" spans="2:9" ht="18.600000000000001" customHeight="1" x14ac:dyDescent="0.25">
      <c r="B9" s="66" t="s">
        <v>492</v>
      </c>
      <c r="C9" s="140">
        <v>19</v>
      </c>
    </row>
    <row r="10" spans="2:9" s="9" customFormat="1" ht="15" x14ac:dyDescent="0.25">
      <c r="B10" s="67" t="s">
        <v>493</v>
      </c>
      <c r="C10" s="139">
        <v>19</v>
      </c>
    </row>
    <row r="11" spans="2:9" s="9" customFormat="1" ht="15" x14ac:dyDescent="0.25">
      <c r="B11" s="67" t="s">
        <v>494</v>
      </c>
      <c r="C11" s="139">
        <v>33</v>
      </c>
    </row>
    <row r="12" spans="2:9" s="9" customFormat="1" ht="20.45" customHeight="1" x14ac:dyDescent="0.25">
      <c r="B12" s="67" t="s">
        <v>495</v>
      </c>
      <c r="C12" s="139">
        <v>19</v>
      </c>
    </row>
    <row r="13" spans="2:9" s="9" customFormat="1" ht="15" x14ac:dyDescent="0.25">
      <c r="B13" s="66" t="s">
        <v>496</v>
      </c>
      <c r="C13" s="140" t="s">
        <v>497</v>
      </c>
    </row>
    <row r="14" spans="2:9" ht="30" x14ac:dyDescent="0.25">
      <c r="B14" s="66" t="s">
        <v>498</v>
      </c>
      <c r="C14" s="140">
        <v>15</v>
      </c>
    </row>
    <row r="15" spans="2:9" ht="20.45" customHeight="1" x14ac:dyDescent="0.25">
      <c r="B15" s="66" t="s">
        <v>499</v>
      </c>
      <c r="C15" s="140">
        <v>33</v>
      </c>
    </row>
    <row r="16" spans="2:9" ht="33.6" customHeight="1" x14ac:dyDescent="0.25">
      <c r="B16" s="66" t="s">
        <v>500</v>
      </c>
      <c r="C16" s="140">
        <v>26</v>
      </c>
    </row>
    <row r="17" spans="2:3" ht="18.600000000000001" customHeight="1" x14ac:dyDescent="0.25">
      <c r="B17" s="66" t="s">
        <v>501</v>
      </c>
      <c r="C17" s="140">
        <v>24</v>
      </c>
    </row>
    <row r="18" spans="2:3" ht="15" x14ac:dyDescent="0.25">
      <c r="B18" s="66" t="s">
        <v>502</v>
      </c>
      <c r="C18" s="140">
        <v>22</v>
      </c>
    </row>
    <row r="19" spans="2:3" ht="15" x14ac:dyDescent="0.25">
      <c r="B19" s="66" t="s">
        <v>503</v>
      </c>
      <c r="C19" s="140">
        <v>32</v>
      </c>
    </row>
    <row r="20" spans="2:3" ht="15" x14ac:dyDescent="0.25">
      <c r="B20" s="66" t="s">
        <v>504</v>
      </c>
      <c r="C20" s="140">
        <v>19</v>
      </c>
    </row>
    <row r="21" spans="2:3" ht="15" x14ac:dyDescent="0.25">
      <c r="B21" s="66" t="s">
        <v>505</v>
      </c>
      <c r="C21" s="140">
        <v>11</v>
      </c>
    </row>
    <row r="22" spans="2:3" ht="15" x14ac:dyDescent="0.25">
      <c r="B22" s="66" t="s">
        <v>506</v>
      </c>
      <c r="C22" s="140" t="s">
        <v>507</v>
      </c>
    </row>
    <row r="23" spans="2:3" ht="15" x14ac:dyDescent="0.25">
      <c r="B23" s="66" t="s">
        <v>508</v>
      </c>
      <c r="C23" s="140" t="s">
        <v>489</v>
      </c>
    </row>
    <row r="24" spans="2:3" ht="15" x14ac:dyDescent="0.25">
      <c r="B24" s="66" t="s">
        <v>509</v>
      </c>
      <c r="C24" s="140">
        <v>11</v>
      </c>
    </row>
    <row r="25" spans="2:3" ht="15" x14ac:dyDescent="0.25">
      <c r="B25" s="67" t="s">
        <v>510</v>
      </c>
      <c r="C25" s="139">
        <v>3</v>
      </c>
    </row>
    <row r="26" spans="2:3" s="9" customFormat="1" ht="15" x14ac:dyDescent="0.25">
      <c r="B26" s="66" t="s">
        <v>511</v>
      </c>
      <c r="C26" s="140" t="s">
        <v>489</v>
      </c>
    </row>
    <row r="27" spans="2:3" ht="15" x14ac:dyDescent="0.25">
      <c r="B27" s="66" t="s">
        <v>512</v>
      </c>
      <c r="C27" s="140">
        <v>27</v>
      </c>
    </row>
    <row r="28" spans="2:3" ht="15" x14ac:dyDescent="0.25">
      <c r="B28" s="66" t="s">
        <v>513</v>
      </c>
      <c r="C28" s="140">
        <v>33</v>
      </c>
    </row>
    <row r="29" spans="2:3" ht="15" x14ac:dyDescent="0.25">
      <c r="B29" s="66" t="s">
        <v>514</v>
      </c>
      <c r="C29" s="140">
        <v>7</v>
      </c>
    </row>
    <row r="30" spans="2:3" ht="15" x14ac:dyDescent="0.25">
      <c r="B30" s="66" t="s">
        <v>515</v>
      </c>
      <c r="C30" s="140">
        <v>17</v>
      </c>
    </row>
    <row r="31" spans="2:3" ht="15" x14ac:dyDescent="0.25">
      <c r="B31" s="66" t="s">
        <v>516</v>
      </c>
      <c r="C31" s="140">
        <v>16</v>
      </c>
    </row>
    <row r="32" spans="2:3" ht="15" x14ac:dyDescent="0.25">
      <c r="B32" s="66" t="s">
        <v>517</v>
      </c>
      <c r="C32" s="140" t="s">
        <v>518</v>
      </c>
    </row>
    <row r="33" spans="2:3" ht="15" x14ac:dyDescent="0.25">
      <c r="B33" s="66" t="s">
        <v>519</v>
      </c>
      <c r="C33" s="140">
        <v>13</v>
      </c>
    </row>
    <row r="34" spans="2:3" ht="15" x14ac:dyDescent="0.25">
      <c r="B34" s="66" t="s">
        <v>520</v>
      </c>
      <c r="C34" s="140">
        <v>4</v>
      </c>
    </row>
    <row r="35" spans="2:3" ht="15" x14ac:dyDescent="0.25">
      <c r="B35" s="66" t="s">
        <v>521</v>
      </c>
      <c r="C35" s="140" t="s">
        <v>522</v>
      </c>
    </row>
    <row r="36" spans="2:3" ht="15" x14ac:dyDescent="0.25">
      <c r="B36" s="66" t="s">
        <v>523</v>
      </c>
      <c r="C36" s="140" t="s">
        <v>524</v>
      </c>
    </row>
    <row r="37" spans="2:3" ht="15" x14ac:dyDescent="0.25">
      <c r="B37" s="66" t="s">
        <v>525</v>
      </c>
      <c r="C37" s="140" t="s">
        <v>526</v>
      </c>
    </row>
    <row r="38" spans="2:3" ht="15" x14ac:dyDescent="0.25">
      <c r="B38" s="66" t="s">
        <v>527</v>
      </c>
      <c r="C38" s="140">
        <v>8</v>
      </c>
    </row>
    <row r="39" spans="2:3" s="9" customFormat="1" ht="15" x14ac:dyDescent="0.25">
      <c r="B39" s="66" t="s">
        <v>528</v>
      </c>
      <c r="C39" s="140" t="s">
        <v>529</v>
      </c>
    </row>
    <row r="40" spans="2:3" s="9" customFormat="1" ht="15" x14ac:dyDescent="0.25">
      <c r="B40" s="67" t="s">
        <v>530</v>
      </c>
      <c r="C40" s="139">
        <v>11</v>
      </c>
    </row>
    <row r="41" spans="2:3" ht="15" x14ac:dyDescent="0.25">
      <c r="B41" s="67" t="s">
        <v>531</v>
      </c>
      <c r="C41" s="139" t="s">
        <v>532</v>
      </c>
    </row>
    <row r="42" spans="2:3" ht="18" customHeight="1" x14ac:dyDescent="0.25">
      <c r="B42" s="66" t="s">
        <v>533</v>
      </c>
      <c r="C42" s="140">
        <v>1</v>
      </c>
    </row>
    <row r="43" spans="2:3" ht="15" x14ac:dyDescent="0.25">
      <c r="B43" s="66" t="s">
        <v>534</v>
      </c>
      <c r="C43" s="140">
        <v>2</v>
      </c>
    </row>
    <row r="44" spans="2:3" ht="15" x14ac:dyDescent="0.25">
      <c r="B44" s="66" t="s">
        <v>535</v>
      </c>
      <c r="C44" s="140" t="s">
        <v>536</v>
      </c>
    </row>
    <row r="45" spans="2:3" s="9" customFormat="1" ht="15" x14ac:dyDescent="0.25">
      <c r="B45" s="67" t="s">
        <v>537</v>
      </c>
      <c r="C45" s="139" t="s">
        <v>538</v>
      </c>
    </row>
    <row r="46" spans="2:3" ht="30" x14ac:dyDescent="0.25">
      <c r="B46" s="66" t="s">
        <v>539</v>
      </c>
      <c r="C46" s="140">
        <v>2</v>
      </c>
    </row>
    <row r="47" spans="2:3" ht="15" x14ac:dyDescent="0.25">
      <c r="B47" s="66" t="s">
        <v>540</v>
      </c>
      <c r="C47" s="140">
        <v>17</v>
      </c>
    </row>
    <row r="48" spans="2:3" ht="15" x14ac:dyDescent="0.25">
      <c r="B48" s="66" t="s">
        <v>541</v>
      </c>
      <c r="C48" s="140" t="s">
        <v>542</v>
      </c>
    </row>
    <row r="49" spans="2:3" ht="15" x14ac:dyDescent="0.25">
      <c r="B49" s="66" t="s">
        <v>543</v>
      </c>
      <c r="C49" s="140" t="s">
        <v>544</v>
      </c>
    </row>
    <row r="50" spans="2:3" ht="15" x14ac:dyDescent="0.25">
      <c r="B50" s="66" t="s">
        <v>545</v>
      </c>
      <c r="C50" s="140" t="s">
        <v>546</v>
      </c>
    </row>
    <row r="51" spans="2:3" s="9" customFormat="1" ht="15" x14ac:dyDescent="0.25">
      <c r="B51" s="67" t="s">
        <v>547</v>
      </c>
      <c r="C51" s="139">
        <v>18</v>
      </c>
    </row>
    <row r="52" spans="2:3" ht="15" x14ac:dyDescent="0.25">
      <c r="B52" s="67" t="s">
        <v>548</v>
      </c>
      <c r="C52" s="139">
        <v>18</v>
      </c>
    </row>
    <row r="53" spans="2:3" ht="15" x14ac:dyDescent="0.25">
      <c r="B53" s="66" t="s">
        <v>549</v>
      </c>
      <c r="C53" s="140" t="s">
        <v>550</v>
      </c>
    </row>
    <row r="54" spans="2:3" ht="15" x14ac:dyDescent="0.25">
      <c r="B54" s="66" t="s">
        <v>551</v>
      </c>
      <c r="C54" s="140">
        <v>18</v>
      </c>
    </row>
    <row r="55" spans="2:3" ht="15" x14ac:dyDescent="0.25">
      <c r="B55" s="67" t="s">
        <v>552</v>
      </c>
      <c r="C55" s="139">
        <v>14</v>
      </c>
    </row>
    <row r="56" spans="2:3" ht="21" customHeight="1" x14ac:dyDescent="0.25">
      <c r="B56" s="67" t="s">
        <v>553</v>
      </c>
      <c r="C56" s="139">
        <v>6</v>
      </c>
    </row>
    <row r="57" spans="2:3" ht="21" customHeight="1" x14ac:dyDescent="0.25">
      <c r="B57" s="67" t="s">
        <v>554</v>
      </c>
      <c r="C57" s="139">
        <v>12</v>
      </c>
    </row>
    <row r="58" spans="2:3" ht="15" x14ac:dyDescent="0.25">
      <c r="B58" s="66" t="s">
        <v>555</v>
      </c>
      <c r="C58" s="140" t="s">
        <v>556</v>
      </c>
    </row>
    <row r="59" spans="2:3" ht="20.45" customHeight="1" x14ac:dyDescent="0.25">
      <c r="B59" s="67" t="s">
        <v>557</v>
      </c>
      <c r="C59" s="139">
        <v>7</v>
      </c>
    </row>
    <row r="60" spans="2:3" ht="15" x14ac:dyDescent="0.25">
      <c r="B60" s="67" t="s">
        <v>558</v>
      </c>
      <c r="C60" s="139" t="s">
        <v>559</v>
      </c>
    </row>
    <row r="61" spans="2:3" ht="30" x14ac:dyDescent="0.25">
      <c r="B61" s="67" t="s">
        <v>560</v>
      </c>
      <c r="C61" s="139">
        <v>17</v>
      </c>
    </row>
    <row r="62" spans="2:3" ht="30" x14ac:dyDescent="0.25">
      <c r="B62" s="66" t="s">
        <v>561</v>
      </c>
      <c r="C62" s="140">
        <v>7</v>
      </c>
    </row>
    <row r="63" spans="2:3" ht="22.15" customHeight="1" x14ac:dyDescent="0.25">
      <c r="B63" s="67" t="s">
        <v>562</v>
      </c>
      <c r="C63" s="139">
        <v>18</v>
      </c>
    </row>
    <row r="64" spans="2:3" ht="15" x14ac:dyDescent="0.25">
      <c r="B64" s="67" t="s">
        <v>563</v>
      </c>
      <c r="C64" s="139">
        <v>34</v>
      </c>
    </row>
    <row r="65" spans="2:3" ht="15" x14ac:dyDescent="0.25">
      <c r="B65" s="67" t="s">
        <v>564</v>
      </c>
      <c r="C65" s="139">
        <v>34</v>
      </c>
    </row>
    <row r="66" spans="2:3" ht="21.6" customHeight="1" x14ac:dyDescent="0.25">
      <c r="B66" s="66" t="s">
        <v>565</v>
      </c>
      <c r="C66" s="140">
        <v>26</v>
      </c>
    </row>
    <row r="67" spans="2:3" ht="15" x14ac:dyDescent="0.25">
      <c r="B67" s="67" t="s">
        <v>566</v>
      </c>
      <c r="C67" s="139">
        <v>31</v>
      </c>
    </row>
    <row r="68" spans="2:3" ht="15" x14ac:dyDescent="0.25">
      <c r="B68" s="67" t="s">
        <v>567</v>
      </c>
      <c r="C68" s="139">
        <v>27</v>
      </c>
    </row>
    <row r="69" spans="2:3" ht="20.45" customHeight="1" x14ac:dyDescent="0.25">
      <c r="B69" s="67" t="s">
        <v>568</v>
      </c>
      <c r="C69" s="139" t="s">
        <v>569</v>
      </c>
    </row>
    <row r="70" spans="2:3" ht="15" x14ac:dyDescent="0.25">
      <c r="B70" s="66" t="s">
        <v>570</v>
      </c>
      <c r="C70" s="140">
        <v>6</v>
      </c>
    </row>
    <row r="71" spans="2:3" ht="21" customHeight="1" x14ac:dyDescent="0.25">
      <c r="B71" s="67" t="s">
        <v>571</v>
      </c>
      <c r="C71" s="139">
        <v>16</v>
      </c>
    </row>
    <row r="72" spans="2:3" ht="15" x14ac:dyDescent="0.25">
      <c r="B72" s="67" t="s">
        <v>572</v>
      </c>
      <c r="C72" s="139">
        <v>34</v>
      </c>
    </row>
    <row r="73" spans="2:3" ht="15" x14ac:dyDescent="0.25">
      <c r="B73" s="67" t="s">
        <v>573</v>
      </c>
      <c r="C73" s="139">
        <v>11</v>
      </c>
    </row>
    <row r="74" spans="2:3" ht="15" x14ac:dyDescent="0.25">
      <c r="B74" s="66" t="s">
        <v>574</v>
      </c>
      <c r="C74" s="140">
        <v>3</v>
      </c>
    </row>
    <row r="75" spans="2:3" ht="15" x14ac:dyDescent="0.25">
      <c r="B75" s="67" t="s">
        <v>575</v>
      </c>
      <c r="C75" s="139">
        <v>21</v>
      </c>
    </row>
    <row r="76" spans="2:3" ht="15" x14ac:dyDescent="0.25">
      <c r="B76" s="67" t="s">
        <v>80</v>
      </c>
      <c r="C76" s="139" t="s">
        <v>576</v>
      </c>
    </row>
    <row r="77" spans="2:3" ht="15" x14ac:dyDescent="0.25">
      <c r="B77" s="67" t="s">
        <v>577</v>
      </c>
      <c r="C77" s="139">
        <v>23</v>
      </c>
    </row>
    <row r="78" spans="2:3" ht="15" x14ac:dyDescent="0.25">
      <c r="B78" s="66" t="s">
        <v>578</v>
      </c>
      <c r="C78" s="140">
        <v>3</v>
      </c>
    </row>
    <row r="79" spans="2:3" ht="15" x14ac:dyDescent="0.25">
      <c r="B79" s="67" t="s">
        <v>579</v>
      </c>
      <c r="C79" s="139">
        <v>20</v>
      </c>
    </row>
    <row r="80" spans="2:3" ht="15" x14ac:dyDescent="0.25">
      <c r="B80" s="67" t="s">
        <v>580</v>
      </c>
      <c r="C80" s="139" t="s">
        <v>581</v>
      </c>
    </row>
    <row r="81" spans="2:3" ht="15" x14ac:dyDescent="0.25">
      <c r="B81" s="67" t="s">
        <v>582</v>
      </c>
      <c r="C81" s="139">
        <v>25</v>
      </c>
    </row>
    <row r="82" spans="2:3" ht="15" x14ac:dyDescent="0.25">
      <c r="B82" s="66" t="s">
        <v>81</v>
      </c>
      <c r="C82" s="140">
        <v>11</v>
      </c>
    </row>
    <row r="83" spans="2:3" ht="15" x14ac:dyDescent="0.25">
      <c r="B83" s="67" t="s">
        <v>583</v>
      </c>
      <c r="C83" s="139">
        <v>13</v>
      </c>
    </row>
    <row r="84" spans="2:3" ht="15" x14ac:dyDescent="0.25">
      <c r="B84" s="67" t="s">
        <v>584</v>
      </c>
      <c r="C84" s="139">
        <v>7</v>
      </c>
    </row>
    <row r="85" spans="2:3" ht="15" x14ac:dyDescent="0.25">
      <c r="B85" s="67" t="s">
        <v>585</v>
      </c>
      <c r="C85" s="139">
        <v>3</v>
      </c>
    </row>
    <row r="86" spans="2:3" ht="15" x14ac:dyDescent="0.25">
      <c r="B86" s="66" t="s">
        <v>586</v>
      </c>
      <c r="C86" s="140">
        <v>16</v>
      </c>
    </row>
    <row r="87" spans="2:3" ht="15" x14ac:dyDescent="0.25">
      <c r="B87" s="67" t="s">
        <v>587</v>
      </c>
      <c r="C87" s="139">
        <v>33</v>
      </c>
    </row>
    <row r="88" spans="2:3" ht="15" x14ac:dyDescent="0.25">
      <c r="B88" s="67" t="s">
        <v>588</v>
      </c>
      <c r="C88" s="139" t="s">
        <v>489</v>
      </c>
    </row>
    <row r="89" spans="2:3" ht="30" x14ac:dyDescent="0.25">
      <c r="B89" s="67" t="s">
        <v>589</v>
      </c>
      <c r="C89" s="139">
        <v>15</v>
      </c>
    </row>
    <row r="90" spans="2:3" ht="15" x14ac:dyDescent="0.25">
      <c r="B90" s="66" t="s">
        <v>590</v>
      </c>
      <c r="C90" s="140" t="s">
        <v>489</v>
      </c>
    </row>
    <row r="91" spans="2:3" ht="15" x14ac:dyDescent="0.25">
      <c r="B91" s="67" t="s">
        <v>591</v>
      </c>
      <c r="C91" s="139">
        <v>24</v>
      </c>
    </row>
    <row r="92" spans="2:3" ht="15" x14ac:dyDescent="0.25">
      <c r="B92" s="67" t="s">
        <v>592</v>
      </c>
      <c r="C92" s="139" t="s">
        <v>593</v>
      </c>
    </row>
    <row r="93" spans="2:3" ht="30" x14ac:dyDescent="0.25">
      <c r="B93" s="67" t="s">
        <v>594</v>
      </c>
      <c r="C93" s="139">
        <v>20</v>
      </c>
    </row>
    <row r="94" spans="2:3" ht="15" x14ac:dyDescent="0.25">
      <c r="B94" s="66" t="s">
        <v>595</v>
      </c>
      <c r="C94" s="140">
        <v>16</v>
      </c>
    </row>
    <row r="95" spans="2:3" ht="30" x14ac:dyDescent="0.25">
      <c r="B95" s="67" t="s">
        <v>596</v>
      </c>
      <c r="C95" s="139" t="s">
        <v>597</v>
      </c>
    </row>
    <row r="96" spans="2:3" ht="15" x14ac:dyDescent="0.25">
      <c r="B96" s="67" t="s">
        <v>598</v>
      </c>
      <c r="C96" s="139" t="s">
        <v>489</v>
      </c>
    </row>
    <row r="97" spans="2:3" ht="15" x14ac:dyDescent="0.25">
      <c r="B97" s="67" t="s">
        <v>599</v>
      </c>
      <c r="C97" s="139">
        <v>16</v>
      </c>
    </row>
    <row r="98" spans="2:3" ht="15" x14ac:dyDescent="0.25">
      <c r="B98" s="66" t="s">
        <v>600</v>
      </c>
      <c r="C98" s="140">
        <v>33</v>
      </c>
    </row>
    <row r="99" spans="2:3" ht="21.6" customHeight="1" x14ac:dyDescent="0.25">
      <c r="B99" s="67" t="s">
        <v>601</v>
      </c>
      <c r="C99" s="139">
        <v>20</v>
      </c>
    </row>
    <row r="100" spans="2:3" ht="22.15" customHeight="1" x14ac:dyDescent="0.25">
      <c r="B100" s="67" t="s">
        <v>602</v>
      </c>
      <c r="C100" s="139" t="s">
        <v>489</v>
      </c>
    </row>
    <row r="101" spans="2:3" ht="15" x14ac:dyDescent="0.25">
      <c r="B101" s="67" t="s">
        <v>603</v>
      </c>
      <c r="C101" s="139">
        <v>1</v>
      </c>
    </row>
    <row r="102" spans="2:3" ht="15" x14ac:dyDescent="0.25">
      <c r="B102" s="66" t="s">
        <v>314</v>
      </c>
      <c r="C102" s="140">
        <v>28</v>
      </c>
    </row>
    <row r="103" spans="2:3" ht="20.45" customHeight="1" x14ac:dyDescent="0.25">
      <c r="B103" s="67" t="s">
        <v>604</v>
      </c>
      <c r="C103" s="139">
        <v>9</v>
      </c>
    </row>
    <row r="104" spans="2:3" ht="15" x14ac:dyDescent="0.25">
      <c r="B104" s="67" t="s">
        <v>605</v>
      </c>
      <c r="C104" s="139">
        <v>6</v>
      </c>
    </row>
    <row r="105" spans="2:3" ht="30" x14ac:dyDescent="0.25">
      <c r="B105" s="67" t="s">
        <v>606</v>
      </c>
      <c r="C105" s="139">
        <v>9</v>
      </c>
    </row>
    <row r="106" spans="2:3" ht="15" x14ac:dyDescent="0.25">
      <c r="B106" s="66" t="s">
        <v>607</v>
      </c>
      <c r="C106" s="140">
        <v>9</v>
      </c>
    </row>
    <row r="107" spans="2:3" ht="15" x14ac:dyDescent="0.25">
      <c r="B107" s="67" t="s">
        <v>608</v>
      </c>
      <c r="C107" s="139">
        <v>9</v>
      </c>
    </row>
    <row r="108" spans="2:3" ht="15" x14ac:dyDescent="0.25">
      <c r="B108" s="67" t="s">
        <v>609</v>
      </c>
      <c r="C108" s="139">
        <v>9</v>
      </c>
    </row>
    <row r="109" spans="2:3" ht="33" customHeight="1" x14ac:dyDescent="0.25">
      <c r="B109" s="67" t="s">
        <v>610</v>
      </c>
      <c r="C109" s="139">
        <v>14</v>
      </c>
    </row>
    <row r="110" spans="2:3" ht="35.450000000000003" customHeight="1" x14ac:dyDescent="0.25">
      <c r="B110" s="66" t="s">
        <v>611</v>
      </c>
      <c r="C110" s="140">
        <v>16</v>
      </c>
    </row>
    <row r="111" spans="2:3" ht="17.45" customHeight="1" x14ac:dyDescent="0.25">
      <c r="B111" s="67" t="s">
        <v>612</v>
      </c>
      <c r="C111" s="139">
        <v>17</v>
      </c>
    </row>
    <row r="112" spans="2:3" ht="19.149999999999999" customHeight="1" x14ac:dyDescent="0.25">
      <c r="B112" s="67" t="s">
        <v>613</v>
      </c>
      <c r="C112" s="139" t="s">
        <v>614</v>
      </c>
    </row>
    <row r="113" spans="2:3" ht="15" x14ac:dyDescent="0.25">
      <c r="B113" s="67" t="s">
        <v>615</v>
      </c>
      <c r="C113" s="139">
        <v>25</v>
      </c>
    </row>
    <row r="114" spans="2:3" ht="15" x14ac:dyDescent="0.25">
      <c r="B114" s="66" t="s">
        <v>616</v>
      </c>
      <c r="C114" s="140">
        <v>11</v>
      </c>
    </row>
    <row r="115" spans="2:3" ht="15" x14ac:dyDescent="0.25">
      <c r="B115" s="67" t="s">
        <v>617</v>
      </c>
      <c r="C115" s="139">
        <v>7</v>
      </c>
    </row>
    <row r="116" spans="2:3" ht="15" x14ac:dyDescent="0.25">
      <c r="B116" s="67" t="s">
        <v>618</v>
      </c>
      <c r="C116" s="139">
        <v>2</v>
      </c>
    </row>
    <row r="117" spans="2:3" ht="15" x14ac:dyDescent="0.25">
      <c r="B117" s="67" t="s">
        <v>619</v>
      </c>
      <c r="C117" s="139">
        <v>34</v>
      </c>
    </row>
  </sheetData>
  <autoFilter ref="B3:C53">
    <sortState ref="B4:C53">
      <sortCondition ref="B3:B53"/>
    </sortState>
  </autoFilter>
  <mergeCells count="1">
    <mergeCell ref="B1:C1"/>
  </mergeCells>
  <pageMargins left="0.70866141732283472" right="0.70866141732283472" top="0.35433070866141736" bottom="0.35433070866141736" header="0.31496062992125984" footer="0.31496062992125984"/>
  <pageSetup paperSize="8" scale="61" fitToHeight="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heetViews>
  <sheetFormatPr defaultRowHeight="15" x14ac:dyDescent="0.25"/>
  <cols>
    <col min="1" max="1" width="3.28515625" customWidth="1"/>
    <col min="3" max="3" width="18.140625" customWidth="1"/>
    <col min="4" max="4" width="34.28515625" bestFit="1" customWidth="1"/>
    <col min="5" max="5" width="20" customWidth="1"/>
  </cols>
  <sheetData>
    <row r="2" spans="2:5" x14ac:dyDescent="0.25">
      <c r="B2" s="68" t="s">
        <v>180</v>
      </c>
      <c r="C2" s="68" t="s">
        <v>6</v>
      </c>
      <c r="D2" s="68" t="s">
        <v>181</v>
      </c>
      <c r="E2" s="68" t="s">
        <v>182</v>
      </c>
    </row>
    <row r="3" spans="2:5" x14ac:dyDescent="0.25">
      <c r="B3" s="147">
        <v>0.1</v>
      </c>
      <c r="C3" s="145">
        <v>43433</v>
      </c>
      <c r="D3" s="146" t="s">
        <v>183</v>
      </c>
      <c r="E3" s="147" t="s">
        <v>483</v>
      </c>
    </row>
    <row r="4" spans="2:5" x14ac:dyDescent="0.25">
      <c r="B4" s="148">
        <v>1</v>
      </c>
      <c r="C4" s="145">
        <v>43496</v>
      </c>
      <c r="D4" s="146" t="s">
        <v>484</v>
      </c>
      <c r="E4" s="147" t="s">
        <v>483</v>
      </c>
    </row>
    <row r="5" spans="2:5" x14ac:dyDescent="0.25">
      <c r="B5" s="148">
        <v>1.1000000000000001</v>
      </c>
      <c r="C5" s="145">
        <v>43615</v>
      </c>
      <c r="D5" s="146" t="s">
        <v>728</v>
      </c>
      <c r="E5" s="147" t="s">
        <v>483</v>
      </c>
    </row>
    <row r="6" spans="2:5" x14ac:dyDescent="0.25">
      <c r="B6" s="148"/>
      <c r="C6" s="145"/>
      <c r="D6" s="146"/>
      <c r="E6" s="147"/>
    </row>
    <row r="7" spans="2:5" x14ac:dyDescent="0.25">
      <c r="B7" s="148"/>
      <c r="C7" s="145"/>
      <c r="D7" s="146"/>
      <c r="E7" s="147"/>
    </row>
    <row r="8" spans="2:5" x14ac:dyDescent="0.25">
      <c r="B8" s="148"/>
      <c r="C8" s="145"/>
      <c r="D8" s="146"/>
      <c r="E8" s="147"/>
    </row>
    <row r="9" spans="2:5" x14ac:dyDescent="0.25">
      <c r="B9" s="148"/>
      <c r="C9" s="145"/>
      <c r="D9" s="146"/>
      <c r="E9" s="147"/>
    </row>
    <row r="10" spans="2:5" x14ac:dyDescent="0.25">
      <c r="B10" s="148"/>
      <c r="C10" s="145"/>
      <c r="D10" s="146"/>
      <c r="E10" s="147"/>
    </row>
    <row r="11" spans="2:5" x14ac:dyDescent="0.25">
      <c r="B11" s="148"/>
      <c r="C11" s="145"/>
      <c r="D11" s="146"/>
      <c r="E11" s="147"/>
    </row>
    <row r="12" spans="2:5" x14ac:dyDescent="0.25">
      <c r="B12" s="148"/>
      <c r="C12" s="145"/>
      <c r="D12" s="146"/>
      <c r="E12" s="147"/>
    </row>
    <row r="13" spans="2:5" x14ac:dyDescent="0.25">
      <c r="B13" s="148"/>
      <c r="C13" s="145"/>
      <c r="D13" s="146"/>
      <c r="E13" s="147"/>
    </row>
    <row r="14" spans="2:5" x14ac:dyDescent="0.25">
      <c r="B14" s="148"/>
      <c r="C14" s="145"/>
      <c r="D14" s="146"/>
      <c r="E14" s="147"/>
    </row>
    <row r="15" spans="2:5" x14ac:dyDescent="0.25">
      <c r="B15" s="148"/>
      <c r="C15" s="145"/>
      <c r="D15" s="146"/>
      <c r="E15" s="147"/>
    </row>
    <row r="16" spans="2:5" x14ac:dyDescent="0.25">
      <c r="B16" s="148"/>
      <c r="C16" s="145"/>
      <c r="D16" s="146"/>
      <c r="E16" s="147"/>
    </row>
    <row r="17" spans="2:5" x14ac:dyDescent="0.25">
      <c r="B17" s="148"/>
      <c r="C17" s="145"/>
      <c r="D17" s="146"/>
      <c r="E17" s="147"/>
    </row>
    <row r="18" spans="2:5" x14ac:dyDescent="0.25">
      <c r="B18" s="148"/>
      <c r="C18" s="145"/>
      <c r="D18" s="146"/>
      <c r="E18" s="147"/>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activeCell="I7" sqref="I7"/>
    </sheetView>
  </sheetViews>
  <sheetFormatPr defaultRowHeight="15" x14ac:dyDescent="0.25"/>
  <cols>
    <col min="1" max="1" width="9" customWidth="1"/>
    <col min="2" max="2" width="10.85546875" customWidth="1"/>
    <col min="3" max="3" width="11" customWidth="1"/>
    <col min="4" max="4" width="21" bestFit="1" customWidth="1"/>
    <col min="5" max="5" width="11" customWidth="1"/>
    <col min="6" max="6" width="11.28515625" customWidth="1"/>
    <col min="7" max="7" width="51.85546875" bestFit="1" customWidth="1"/>
    <col min="8" max="8" width="9.85546875" bestFit="1" customWidth="1"/>
    <col min="9" max="9" width="44.28515625" customWidth="1"/>
  </cols>
  <sheetData>
    <row r="1" spans="1:9" ht="5.45" customHeight="1" x14ac:dyDescent="0.25"/>
    <row r="2" spans="1:9" s="75" customFormat="1" ht="35.450000000000003" customHeight="1" x14ac:dyDescent="0.25">
      <c r="A2" s="142" t="s">
        <v>132</v>
      </c>
      <c r="B2" s="142" t="s">
        <v>184</v>
      </c>
      <c r="C2" s="142" t="s">
        <v>9</v>
      </c>
      <c r="D2" s="142" t="s">
        <v>11</v>
      </c>
      <c r="E2" s="142" t="s">
        <v>130</v>
      </c>
      <c r="F2" s="142" t="s">
        <v>131</v>
      </c>
      <c r="G2" s="142" t="s">
        <v>17</v>
      </c>
      <c r="H2" s="142" t="s">
        <v>69</v>
      </c>
      <c r="I2" s="142" t="s">
        <v>185</v>
      </c>
    </row>
    <row r="3" spans="1:9" x14ac:dyDescent="0.25">
      <c r="A3" s="11">
        <v>24</v>
      </c>
      <c r="B3" s="178">
        <v>43922</v>
      </c>
      <c r="C3" s="11" t="s">
        <v>200</v>
      </c>
      <c r="D3" s="11" t="s">
        <v>277</v>
      </c>
      <c r="E3" s="11" t="s">
        <v>166</v>
      </c>
      <c r="F3" s="11" t="s">
        <v>265</v>
      </c>
      <c r="G3" s="11" t="s">
        <v>298</v>
      </c>
      <c r="H3" s="179">
        <v>1100000</v>
      </c>
      <c r="I3" s="11" t="s">
        <v>782</v>
      </c>
    </row>
    <row r="4" spans="1:9" x14ac:dyDescent="0.25">
      <c r="A4" s="11"/>
      <c r="B4" s="11"/>
      <c r="C4" s="11"/>
      <c r="D4" s="11"/>
      <c r="E4" s="11"/>
      <c r="F4" s="11"/>
      <c r="G4" s="11"/>
      <c r="H4" s="11"/>
      <c r="I4" s="11"/>
    </row>
    <row r="5" spans="1:9" x14ac:dyDescent="0.25">
      <c r="A5" s="11"/>
      <c r="B5" s="11"/>
      <c r="C5" s="11"/>
      <c r="D5" s="11"/>
      <c r="E5" s="11"/>
      <c r="F5" s="11"/>
      <c r="G5" s="11"/>
      <c r="H5" s="11"/>
      <c r="I5" s="11"/>
    </row>
    <row r="6" spans="1:9" x14ac:dyDescent="0.25">
      <c r="A6" s="11"/>
      <c r="B6" s="11"/>
      <c r="C6" s="11"/>
      <c r="D6" s="11"/>
      <c r="E6" s="11"/>
      <c r="F6" s="11"/>
      <c r="G6" s="11"/>
      <c r="H6" s="11"/>
      <c r="I6" s="11"/>
    </row>
    <row r="7" spans="1:9" x14ac:dyDescent="0.25">
      <c r="A7" s="11"/>
      <c r="B7" s="11"/>
      <c r="C7" s="11"/>
      <c r="D7" s="11"/>
      <c r="E7" s="11"/>
      <c r="F7" s="11"/>
      <c r="G7" s="11"/>
      <c r="H7" s="11"/>
      <c r="I7" s="11"/>
    </row>
    <row r="8" spans="1:9" x14ac:dyDescent="0.25">
      <c r="A8" s="11"/>
      <c r="B8" s="11"/>
      <c r="C8" s="11"/>
      <c r="D8" s="11"/>
      <c r="E8" s="11"/>
      <c r="F8" s="11"/>
      <c r="G8" s="11"/>
      <c r="H8" s="11"/>
      <c r="I8" s="11"/>
    </row>
    <row r="9" spans="1:9" x14ac:dyDescent="0.25">
      <c r="A9" s="11"/>
      <c r="B9" s="11"/>
      <c r="C9" s="11"/>
      <c r="D9" s="11"/>
      <c r="E9" s="11"/>
      <c r="F9" s="11"/>
      <c r="G9" s="11"/>
      <c r="H9" s="11"/>
      <c r="I9" s="11"/>
    </row>
    <row r="10" spans="1:9" x14ac:dyDescent="0.25">
      <c r="A10" s="11"/>
      <c r="B10" s="11"/>
      <c r="C10" s="11"/>
      <c r="D10" s="11"/>
      <c r="E10" s="11"/>
      <c r="F10" s="11"/>
      <c r="G10" s="11"/>
      <c r="H10" s="11"/>
      <c r="I10" s="11"/>
    </row>
    <row r="11" spans="1:9" x14ac:dyDescent="0.25">
      <c r="A11" s="11"/>
      <c r="B11" s="11"/>
      <c r="C11" s="11"/>
      <c r="D11" s="11"/>
      <c r="E11" s="11"/>
      <c r="F11" s="11"/>
      <c r="G11" s="11"/>
      <c r="H11" s="11"/>
      <c r="I11" s="11"/>
    </row>
    <row r="12" spans="1:9" x14ac:dyDescent="0.25">
      <c r="A12" s="11"/>
      <c r="B12" s="11"/>
      <c r="C12" s="11"/>
      <c r="D12" s="11"/>
      <c r="E12" s="11"/>
      <c r="F12" s="11"/>
      <c r="G12" s="11"/>
      <c r="H12" s="11"/>
      <c r="I12" s="11"/>
    </row>
    <row r="13" spans="1:9" x14ac:dyDescent="0.25">
      <c r="A13" s="11"/>
      <c r="B13" s="11"/>
      <c r="C13" s="11"/>
      <c r="D13" s="11"/>
      <c r="E13" s="11"/>
      <c r="F13" s="11"/>
      <c r="G13" s="11"/>
      <c r="H13" s="11"/>
      <c r="I13" s="11"/>
    </row>
    <row r="14" spans="1:9" x14ac:dyDescent="0.25">
      <c r="A14" s="11"/>
      <c r="B14" s="11"/>
      <c r="C14" s="11"/>
      <c r="D14" s="11"/>
      <c r="E14" s="11"/>
      <c r="F14" s="11"/>
      <c r="G14" s="11"/>
      <c r="H14" s="11"/>
      <c r="I14" s="11"/>
    </row>
    <row r="15" spans="1:9" x14ac:dyDescent="0.25">
      <c r="A15" s="11"/>
      <c r="B15" s="11"/>
      <c r="C15" s="11"/>
      <c r="D15" s="11"/>
      <c r="E15" s="11"/>
      <c r="F15" s="11"/>
      <c r="G15" s="11"/>
      <c r="H15" s="11"/>
      <c r="I15" s="11"/>
    </row>
    <row r="16" spans="1:9" x14ac:dyDescent="0.25">
      <c r="A16" s="11"/>
      <c r="B16" s="11"/>
      <c r="C16" s="11"/>
      <c r="D16" s="11"/>
      <c r="E16" s="11"/>
      <c r="F16" s="11"/>
      <c r="G16" s="11"/>
      <c r="H16" s="11"/>
      <c r="I16" s="11"/>
    </row>
    <row r="17" spans="1:9" x14ac:dyDescent="0.25">
      <c r="A17" s="11"/>
      <c r="B17" s="11"/>
      <c r="C17" s="11"/>
      <c r="D17" s="11"/>
      <c r="E17" s="11"/>
      <c r="F17" s="11"/>
      <c r="G17" s="11"/>
      <c r="H17" s="11"/>
      <c r="I17" s="11"/>
    </row>
    <row r="18" spans="1:9" x14ac:dyDescent="0.25">
      <c r="A18" s="11"/>
      <c r="B18" s="11"/>
      <c r="C18" s="11"/>
      <c r="D18" s="11"/>
      <c r="E18" s="11"/>
      <c r="F18" s="11"/>
      <c r="G18" s="11"/>
      <c r="H18" s="11"/>
      <c r="I18" s="11"/>
    </row>
    <row r="19" spans="1:9" x14ac:dyDescent="0.25">
      <c r="A19" s="11"/>
      <c r="B19" s="11"/>
      <c r="C19" s="11"/>
      <c r="D19" s="11"/>
      <c r="E19" s="11"/>
      <c r="F19" s="11"/>
      <c r="G19" s="11"/>
      <c r="H19" s="11"/>
      <c r="I19" s="11"/>
    </row>
    <row r="20" spans="1:9" x14ac:dyDescent="0.25">
      <c r="A20" s="11"/>
      <c r="B20" s="11"/>
      <c r="C20" s="11"/>
      <c r="D20" s="11"/>
      <c r="E20" s="11"/>
      <c r="F20" s="11"/>
      <c r="G20" s="11"/>
      <c r="H20" s="11"/>
      <c r="I20" s="11"/>
    </row>
    <row r="21" spans="1:9" x14ac:dyDescent="0.25">
      <c r="A21" s="11"/>
      <c r="B21" s="11"/>
      <c r="C21" s="11"/>
      <c r="D21" s="11"/>
      <c r="E21" s="11"/>
      <c r="F21" s="11"/>
      <c r="G21" s="11"/>
      <c r="H21" s="11"/>
      <c r="I21" s="11"/>
    </row>
    <row r="22" spans="1:9" x14ac:dyDescent="0.25">
      <c r="A22" s="11"/>
      <c r="B22" s="11"/>
      <c r="C22" s="11"/>
      <c r="D22" s="11"/>
      <c r="E22" s="11"/>
      <c r="F22" s="11"/>
      <c r="G22" s="11"/>
      <c r="H22" s="11"/>
      <c r="I22" s="11"/>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S20" sqref="S20"/>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133</v>
      </c>
      <c r="B2" s="147"/>
      <c r="C2" s="119">
        <f>'001'!$B$7</f>
        <v>43556</v>
      </c>
      <c r="D2" s="107" t="s">
        <v>483</v>
      </c>
      <c r="E2" s="96" t="s">
        <v>103</v>
      </c>
      <c r="F2" s="11" t="s">
        <v>108</v>
      </c>
      <c r="G2" s="107" t="s">
        <v>192</v>
      </c>
      <c r="H2" s="107" t="s">
        <v>110</v>
      </c>
      <c r="I2" s="11" t="s">
        <v>190</v>
      </c>
      <c r="J2" s="108">
        <f>'001'!$B$10</f>
        <v>5854442.137763096</v>
      </c>
      <c r="K2" s="107">
        <v>3</v>
      </c>
      <c r="L2" s="108">
        <f>'001'!$C$10</f>
        <v>22588030.800683998</v>
      </c>
      <c r="M2" s="107" t="s">
        <v>341</v>
      </c>
      <c r="N2" s="107" t="s">
        <v>166</v>
      </c>
      <c r="O2" s="52"/>
      <c r="P2" s="52"/>
      <c r="Q2" s="52"/>
      <c r="R2" s="107" t="s">
        <v>340</v>
      </c>
      <c r="S2" s="11" t="str">
        <f>'001'!$I$15</f>
        <v>Supplier   
non-Performance Assurance Parties</v>
      </c>
      <c r="T2" s="11" t="str">
        <f>'001'!$J$15</f>
        <v>Supplier   
non-Performance Assurance Parties</v>
      </c>
    </row>
    <row r="3" spans="1:20" customFormat="1" x14ac:dyDescent="0.25">
      <c r="A3" s="53" t="s">
        <v>134</v>
      </c>
      <c r="B3" s="147"/>
      <c r="C3" s="119">
        <f>'002'!$B$7</f>
        <v>43556</v>
      </c>
      <c r="D3" s="107" t="s">
        <v>483</v>
      </c>
      <c r="E3" s="11" t="s">
        <v>103</v>
      </c>
      <c r="F3" s="11" t="s">
        <v>117</v>
      </c>
      <c r="G3" s="107" t="s">
        <v>192</v>
      </c>
      <c r="H3" s="107" t="s">
        <v>110</v>
      </c>
      <c r="I3" s="11" t="s">
        <v>195</v>
      </c>
      <c r="J3" s="108">
        <f>'002'!$B$10</f>
        <v>18171.151990639999</v>
      </c>
      <c r="K3" s="107">
        <v>2</v>
      </c>
      <c r="L3" s="108">
        <f>'002'!$C$10</f>
        <v>37645.744182853094</v>
      </c>
      <c r="M3" s="107" t="s">
        <v>340</v>
      </c>
      <c r="N3" s="107" t="s">
        <v>166</v>
      </c>
      <c r="O3" s="52"/>
      <c r="P3" s="52"/>
      <c r="Q3" s="52"/>
      <c r="R3" s="107" t="s">
        <v>341</v>
      </c>
      <c r="S3" s="11" t="str">
        <f>'002'!$I$15</f>
        <v>Supplier   
non-Performance Assurance Parties</v>
      </c>
      <c r="T3" s="11" t="str">
        <f>'002'!$J$15</f>
        <v>Supplier   
non-Performance Assurance Parties</v>
      </c>
    </row>
    <row r="4" spans="1:20" customFormat="1" x14ac:dyDescent="0.25">
      <c r="A4" s="53" t="s">
        <v>137</v>
      </c>
      <c r="B4" s="159" t="s">
        <v>703</v>
      </c>
      <c r="C4" s="119">
        <f>'005'!$B$7</f>
        <v>43556</v>
      </c>
      <c r="D4" s="107" t="s">
        <v>483</v>
      </c>
      <c r="E4" s="11" t="s">
        <v>200</v>
      </c>
      <c r="F4" s="11" t="s">
        <v>268</v>
      </c>
      <c r="G4" s="107" t="s">
        <v>192</v>
      </c>
      <c r="H4" s="107" t="s">
        <v>110</v>
      </c>
      <c r="I4" s="11" t="s">
        <v>208</v>
      </c>
      <c r="J4" s="108">
        <f>'005'!$B$10</f>
        <v>29812725.487999998</v>
      </c>
      <c r="K4" s="107">
        <v>5</v>
      </c>
      <c r="L4" s="108">
        <f>'005'!$C$10</f>
        <v>55914616.45000001</v>
      </c>
      <c r="M4" s="107" t="s">
        <v>339</v>
      </c>
      <c r="N4" s="107" t="s">
        <v>166</v>
      </c>
      <c r="O4" s="52"/>
      <c r="P4" s="52"/>
      <c r="Q4" s="52"/>
      <c r="R4" s="107" t="s">
        <v>340</v>
      </c>
      <c r="S4" s="11" t="str">
        <f>'005'!$I$15</f>
        <v xml:space="preserve">Meter Operator Agent   
Data Collector   
Supplier   </v>
      </c>
      <c r="T4" s="11" t="str">
        <f>'005'!$J$15</f>
        <v xml:space="preserve">Meter Operator Agent   
Data Collector   
Supplier   </v>
      </c>
    </row>
    <row r="5" spans="1:20" customFormat="1" x14ac:dyDescent="0.25">
      <c r="A5" s="53" t="s">
        <v>138</v>
      </c>
      <c r="B5" s="147"/>
      <c r="C5" s="119">
        <f>'006'!$B$7</f>
        <v>43556</v>
      </c>
      <c r="D5" s="107" t="s">
        <v>483</v>
      </c>
      <c r="E5" s="11" t="s">
        <v>200</v>
      </c>
      <c r="F5" s="11" t="s">
        <v>212</v>
      </c>
      <c r="G5" s="107" t="s">
        <v>192</v>
      </c>
      <c r="H5" s="107" t="s">
        <v>110</v>
      </c>
      <c r="I5" s="11" t="s">
        <v>211</v>
      </c>
      <c r="J5" s="108">
        <f>'006'!$B$10</f>
        <v>2783735.8059737301</v>
      </c>
      <c r="K5" s="107">
        <v>3</v>
      </c>
      <c r="L5" s="108">
        <f>'006'!$C$10</f>
        <v>7241827.9600000009</v>
      </c>
      <c r="M5" s="107" t="s">
        <v>339</v>
      </c>
      <c r="N5" s="107" t="s">
        <v>166</v>
      </c>
      <c r="O5" s="52"/>
      <c r="P5" s="52"/>
      <c r="Q5" s="52"/>
      <c r="R5" s="107" t="s">
        <v>339</v>
      </c>
      <c r="S5" s="11" t="str">
        <f>'006'!$I$15</f>
        <v xml:space="preserve">Meter Operator Agent   
Supplier   </v>
      </c>
      <c r="T5" s="11" t="str">
        <f>'006'!$J$15</f>
        <v xml:space="preserve">Data Collector   
Supplier   
Meter Operator Agent   </v>
      </c>
    </row>
    <row r="6" spans="1:20" customFormat="1" x14ac:dyDescent="0.25">
      <c r="A6" s="53" t="s">
        <v>139</v>
      </c>
      <c r="B6" s="159" t="s">
        <v>703</v>
      </c>
      <c r="C6" s="119">
        <f>'007'!$B$7</f>
        <v>43556</v>
      </c>
      <c r="D6" s="107" t="s">
        <v>483</v>
      </c>
      <c r="E6" s="11" t="s">
        <v>216</v>
      </c>
      <c r="F6" s="11" t="s">
        <v>269</v>
      </c>
      <c r="G6" s="107" t="s">
        <v>192</v>
      </c>
      <c r="H6" s="107" t="s">
        <v>110</v>
      </c>
      <c r="I6" s="11" t="s">
        <v>214</v>
      </c>
      <c r="J6" s="108">
        <f>'007'!$B$10</f>
        <v>11888665.83189</v>
      </c>
      <c r="K6" s="107">
        <v>5</v>
      </c>
      <c r="L6" s="108">
        <f>'007'!$C$10</f>
        <v>29466975.697075203</v>
      </c>
      <c r="M6" s="107" t="s">
        <v>341</v>
      </c>
      <c r="N6" s="107" t="s">
        <v>166</v>
      </c>
      <c r="O6" s="52"/>
      <c r="P6" s="52"/>
      <c r="Q6" s="52"/>
      <c r="R6" s="107" t="s">
        <v>339</v>
      </c>
      <c r="S6" s="11" t="str">
        <f>'007'!$I$15</f>
        <v xml:space="preserve">Data Collector   
Meter Operator Agent   
Supplier   
Licenced Distribution System Operator   </v>
      </c>
      <c r="T6" s="11" t="str">
        <f>'007'!$J$15</f>
        <v xml:space="preserve">Supplier   
Data Collector   
Meter Operator   </v>
      </c>
    </row>
    <row r="7" spans="1:20" customFormat="1" x14ac:dyDescent="0.25">
      <c r="A7" s="53" t="s">
        <v>140</v>
      </c>
      <c r="B7" s="147"/>
      <c r="C7" s="119">
        <f>'008'!$B$7</f>
        <v>43556</v>
      </c>
      <c r="D7" s="107" t="s">
        <v>483</v>
      </c>
      <c r="E7" s="11" t="s">
        <v>216</v>
      </c>
      <c r="F7" s="11" t="s">
        <v>221</v>
      </c>
      <c r="G7" s="107" t="s">
        <v>192</v>
      </c>
      <c r="H7" s="107" t="s">
        <v>110</v>
      </c>
      <c r="I7" s="11" t="s">
        <v>220</v>
      </c>
      <c r="J7" s="108">
        <f>'008'!$B$10</f>
        <v>5446600</v>
      </c>
      <c r="K7" s="107">
        <v>3</v>
      </c>
      <c r="L7" s="108">
        <f>'008'!$C$10</f>
        <v>8968000</v>
      </c>
      <c r="M7" s="107" t="s">
        <v>341</v>
      </c>
      <c r="N7" s="107" t="s">
        <v>166</v>
      </c>
      <c r="O7" s="52"/>
      <c r="P7" s="52"/>
      <c r="Q7" s="52"/>
      <c r="R7" s="107" t="s">
        <v>339</v>
      </c>
      <c r="S7" s="11" t="str">
        <f>'008'!$I$15</f>
        <v xml:space="preserve">Data Collector   
Meter Operator Agent   
Supplier   
Licenced Distribution System Operator   </v>
      </c>
      <c r="T7" s="11" t="str">
        <f>'008'!$J$15</f>
        <v xml:space="preserve">Data Collector   
Supplier   
Data Aggregator   </v>
      </c>
    </row>
    <row r="8" spans="1:20" customFormat="1" x14ac:dyDescent="0.25">
      <c r="A8" s="53" t="s">
        <v>142</v>
      </c>
      <c r="B8" s="147"/>
      <c r="C8" s="119">
        <f>'010'!$B$7</f>
        <v>43556</v>
      </c>
      <c r="D8" s="107" t="s">
        <v>483</v>
      </c>
      <c r="E8" s="11" t="s">
        <v>216</v>
      </c>
      <c r="F8" s="11" t="s">
        <v>229</v>
      </c>
      <c r="G8" s="107" t="s">
        <v>192</v>
      </c>
      <c r="H8" s="107" t="s">
        <v>110</v>
      </c>
      <c r="I8" s="11" t="s">
        <v>228</v>
      </c>
      <c r="J8" s="108">
        <f>'010'!$B$10</f>
        <v>1914982.897241184</v>
      </c>
      <c r="K8" s="107">
        <v>3</v>
      </c>
      <c r="L8" s="108">
        <f>'010'!$C$10</f>
        <v>4193160.7558094095</v>
      </c>
      <c r="M8" s="107" t="s">
        <v>340</v>
      </c>
      <c r="N8" s="107" t="s">
        <v>166</v>
      </c>
      <c r="O8" s="52"/>
      <c r="P8" s="52"/>
      <c r="Q8" s="52"/>
      <c r="R8" s="107" t="s">
        <v>340</v>
      </c>
      <c r="S8" s="11" t="str">
        <f>'010'!$I$15</f>
        <v xml:space="preserve">Data Collector   
Supplier   </v>
      </c>
      <c r="T8" s="11" t="str">
        <f>'010'!$J$15</f>
        <v xml:space="preserve">Data Collector   
Supplier   </v>
      </c>
    </row>
    <row r="9" spans="1:20" customFormat="1" x14ac:dyDescent="0.25">
      <c r="A9" s="53" t="s">
        <v>144</v>
      </c>
      <c r="B9" s="147"/>
      <c r="C9" s="119">
        <f>'012'!$B$7</f>
        <v>43556</v>
      </c>
      <c r="D9" s="107" t="s">
        <v>483</v>
      </c>
      <c r="E9" s="11" t="s">
        <v>200</v>
      </c>
      <c r="F9" s="124" t="s">
        <v>474</v>
      </c>
      <c r="G9" s="107" t="s">
        <v>192</v>
      </c>
      <c r="H9" s="107" t="s">
        <v>110</v>
      </c>
      <c r="I9" s="11" t="s">
        <v>236</v>
      </c>
      <c r="J9" s="108">
        <f>'012'!$B$10</f>
        <v>6126614.4134405274</v>
      </c>
      <c r="K9" s="107">
        <v>3</v>
      </c>
      <c r="L9" s="108">
        <f>'012'!$C$10</f>
        <v>17106627.31400748</v>
      </c>
      <c r="M9" s="107" t="s">
        <v>339</v>
      </c>
      <c r="N9" s="107" t="s">
        <v>166</v>
      </c>
      <c r="O9" s="52"/>
      <c r="P9" s="52"/>
      <c r="Q9" s="52"/>
      <c r="R9" s="107" t="s">
        <v>340</v>
      </c>
      <c r="S9" s="11" t="str">
        <f>'012'!$I$15</f>
        <v xml:space="preserve">Meter Operator Agent   
Licenced Distribution System Operator   
Supplier   </v>
      </c>
      <c r="T9" s="11" t="str">
        <f>'012'!$J$15</f>
        <v xml:space="preserve">Data Collector   
Supplier   </v>
      </c>
    </row>
    <row r="10" spans="1:20" customFormat="1" x14ac:dyDescent="0.25">
      <c r="A10" s="53" t="s">
        <v>145</v>
      </c>
      <c r="B10" s="147"/>
      <c r="C10" s="119">
        <f>'013'!$B$7</f>
        <v>43556</v>
      </c>
      <c r="D10" s="107" t="s">
        <v>483</v>
      </c>
      <c r="E10" s="11" t="s">
        <v>216</v>
      </c>
      <c r="F10" s="11" t="s">
        <v>271</v>
      </c>
      <c r="G10" s="107" t="s">
        <v>192</v>
      </c>
      <c r="H10" s="107" t="s">
        <v>110</v>
      </c>
      <c r="I10" s="11" t="s">
        <v>240</v>
      </c>
      <c r="J10" s="108">
        <f>'013'!$B$11</f>
        <v>14200000</v>
      </c>
      <c r="K10" s="107">
        <v>4</v>
      </c>
      <c r="L10" s="108">
        <f>'013'!$C$11</f>
        <v>23400000</v>
      </c>
      <c r="M10" s="107" t="s">
        <v>340</v>
      </c>
      <c r="N10" s="107" t="s">
        <v>166</v>
      </c>
      <c r="O10" s="52"/>
      <c r="P10" s="52"/>
      <c r="Q10" s="52"/>
      <c r="R10" s="107" t="s">
        <v>340</v>
      </c>
      <c r="S10" s="11" t="str">
        <f>'013'!$I$16</f>
        <v xml:space="preserve">Supplier   
Data Collector   
Data Aggregator   </v>
      </c>
      <c r="T10" s="11" t="str">
        <f>'013'!$J$16</f>
        <v xml:space="preserve">Supplier   
Data Collector   </v>
      </c>
    </row>
    <row r="11" spans="1:20" customFormat="1" x14ac:dyDescent="0.25">
      <c r="A11" s="53" t="s">
        <v>146</v>
      </c>
      <c r="B11" s="147"/>
      <c r="C11" s="119">
        <f>'014'!$B$7</f>
        <v>43556</v>
      </c>
      <c r="D11" s="107" t="s">
        <v>483</v>
      </c>
      <c r="E11" s="11" t="s">
        <v>103</v>
      </c>
      <c r="F11" s="11" t="s">
        <v>246</v>
      </c>
      <c r="G11" s="107" t="s">
        <v>192</v>
      </c>
      <c r="H11" s="107" t="s">
        <v>110</v>
      </c>
      <c r="I11" s="11" t="s">
        <v>245</v>
      </c>
      <c r="J11" s="108">
        <f>'014'!$B$10</f>
        <v>3128312.2629612349</v>
      </c>
      <c r="K11" s="107">
        <v>3</v>
      </c>
      <c r="L11" s="108">
        <f>'014'!$C$10</f>
        <v>8542363.1925748792</v>
      </c>
      <c r="M11" s="107" t="s">
        <v>340</v>
      </c>
      <c r="N11" s="107" t="s">
        <v>166</v>
      </c>
      <c r="O11" s="52"/>
      <c r="P11" s="52"/>
      <c r="Q11" s="52"/>
      <c r="R11" s="107" t="s">
        <v>341</v>
      </c>
      <c r="S11" s="11" t="str">
        <f>'014'!$I$15</f>
        <v xml:space="preserve">Supplier   
Data Collector   
Data Aggregator   
Meter Operator Agent   </v>
      </c>
      <c r="T11" s="11" t="str">
        <f>'014'!$J$15</f>
        <v xml:space="preserve">Supplier   
Data Aggregator   
non-Performance Assurance Parties   </v>
      </c>
    </row>
    <row r="12" spans="1:20" customFormat="1" x14ac:dyDescent="0.25">
      <c r="A12" s="53" t="s">
        <v>147</v>
      </c>
      <c r="B12" s="147"/>
      <c r="C12" s="119">
        <f>'015'!$B$7</f>
        <v>43556</v>
      </c>
      <c r="D12" s="107" t="s">
        <v>483</v>
      </c>
      <c r="E12" s="11" t="s">
        <v>103</v>
      </c>
      <c r="F12" s="11" t="s">
        <v>272</v>
      </c>
      <c r="G12" s="107" t="s">
        <v>192</v>
      </c>
      <c r="H12" s="107" t="s">
        <v>110</v>
      </c>
      <c r="I12" s="11" t="s">
        <v>249</v>
      </c>
      <c r="J12" s="108">
        <f>'015'!$B$10</f>
        <v>590600</v>
      </c>
      <c r="K12" s="107">
        <v>2</v>
      </c>
      <c r="L12" s="108">
        <f>'015'!$C$10</f>
        <v>5500000</v>
      </c>
      <c r="M12" s="107" t="s">
        <v>339</v>
      </c>
      <c r="N12" s="107" t="s">
        <v>166</v>
      </c>
      <c r="O12" s="52"/>
      <c r="P12" s="52"/>
      <c r="Q12" s="52"/>
      <c r="R12" s="107" t="s">
        <v>341</v>
      </c>
      <c r="S12" s="11" t="str">
        <f>'015'!$I$15</f>
        <v xml:space="preserve">Licenced Distribution System Operator   
Supplier
Independent Distribution Netwok Operator   </v>
      </c>
      <c r="T12" s="11" t="str">
        <f>'015'!$J$15</f>
        <v>non-Performance Assurance Parties</v>
      </c>
    </row>
    <row r="13" spans="1:20" customFormat="1" x14ac:dyDescent="0.25">
      <c r="A13" s="53" t="s">
        <v>148</v>
      </c>
      <c r="B13" s="159" t="s">
        <v>703</v>
      </c>
      <c r="C13" s="119">
        <f>'016'!$B$7</f>
        <v>43556</v>
      </c>
      <c r="D13" s="107" t="s">
        <v>483</v>
      </c>
      <c r="E13" s="11" t="s">
        <v>253</v>
      </c>
      <c r="F13" s="11" t="s">
        <v>273</v>
      </c>
      <c r="G13" s="107" t="s">
        <v>192</v>
      </c>
      <c r="H13" s="107" t="s">
        <v>110</v>
      </c>
      <c r="I13" s="11" t="s">
        <v>251</v>
      </c>
      <c r="J13" s="108">
        <f>'016'!$B$11</f>
        <v>14604786</v>
      </c>
      <c r="K13" s="107">
        <v>4</v>
      </c>
      <c r="L13" s="108">
        <f>'016'!$C$11</f>
        <v>31509324</v>
      </c>
      <c r="M13" s="107" t="s">
        <v>341</v>
      </c>
      <c r="N13" s="107" t="s">
        <v>166</v>
      </c>
      <c r="O13" s="52"/>
      <c r="P13" s="52"/>
      <c r="Q13" s="52"/>
      <c r="R13" s="107" t="s">
        <v>339</v>
      </c>
      <c r="S13" s="11" t="str">
        <f>'016'!$I$16</f>
        <v xml:space="preserve">Licenced Distribution System Operator   
Meter Operator Agent   
Supplier   
non-Performance Assurance Parties   </v>
      </c>
      <c r="T13" s="11" t="str">
        <f>'016'!$J$16</f>
        <v xml:space="preserve">Data Collector   
Supplier   
Data Aggregator   
non-Performance Assurance Parties   </v>
      </c>
    </row>
    <row r="14" spans="1:20" customFormat="1" x14ac:dyDescent="0.25">
      <c r="A14" s="53" t="s">
        <v>149</v>
      </c>
      <c r="B14" s="147"/>
      <c r="C14" s="119">
        <f>'017'!$B$7</f>
        <v>43556</v>
      </c>
      <c r="D14" s="107" t="s">
        <v>483</v>
      </c>
      <c r="E14" s="11" t="s">
        <v>216</v>
      </c>
      <c r="F14" s="11" t="s">
        <v>256</v>
      </c>
      <c r="G14" s="107" t="s">
        <v>192</v>
      </c>
      <c r="H14" s="107" t="s">
        <v>110</v>
      </c>
      <c r="I14" s="11" t="s">
        <v>255</v>
      </c>
      <c r="J14" s="108">
        <f>'017'!$B$11</f>
        <v>200000</v>
      </c>
      <c r="K14" s="107">
        <v>1</v>
      </c>
      <c r="L14" s="108">
        <f>'017'!$C$11</f>
        <v>20052664</v>
      </c>
      <c r="M14" s="107" t="s">
        <v>341</v>
      </c>
      <c r="N14" s="107" t="s">
        <v>166</v>
      </c>
      <c r="O14" s="52"/>
      <c r="P14" s="52"/>
      <c r="Q14" s="52"/>
      <c r="R14" s="107" t="s">
        <v>340</v>
      </c>
      <c r="S14" s="11" t="str">
        <f>'017'!$I$16</f>
        <v xml:space="preserve">Supplier   </v>
      </c>
      <c r="T14" s="11" t="str">
        <f>'017'!$J$16</f>
        <v xml:space="preserve">non-Performance Assurance Parties   </v>
      </c>
    </row>
    <row r="15" spans="1:20" customFormat="1" x14ac:dyDescent="0.25">
      <c r="A15" s="53" t="s">
        <v>150</v>
      </c>
      <c r="B15" s="159" t="s">
        <v>703</v>
      </c>
      <c r="C15" s="119">
        <f>'018'!$B$7</f>
        <v>43556</v>
      </c>
      <c r="D15" s="107" t="s">
        <v>483</v>
      </c>
      <c r="E15" s="11" t="s">
        <v>216</v>
      </c>
      <c r="F15" s="11" t="s">
        <v>274</v>
      </c>
      <c r="G15" s="107" t="s">
        <v>192</v>
      </c>
      <c r="H15" s="107" t="s">
        <v>110</v>
      </c>
      <c r="I15" s="11" t="s">
        <v>260</v>
      </c>
      <c r="J15" s="108">
        <f>'018'!$B$10</f>
        <v>4300000</v>
      </c>
      <c r="K15" s="107">
        <v>3</v>
      </c>
      <c r="L15" s="108">
        <f>'018'!$C$10</f>
        <v>10100000</v>
      </c>
      <c r="M15" s="107" t="s">
        <v>339</v>
      </c>
      <c r="N15" s="107" t="s">
        <v>166</v>
      </c>
      <c r="O15" s="52"/>
      <c r="P15" s="52"/>
      <c r="Q15" s="52"/>
      <c r="R15" s="107" t="s">
        <v>340</v>
      </c>
      <c r="S15" s="11" t="str">
        <f>'018'!$I$15</f>
        <v xml:space="preserve">Data Collector   
Supplier   </v>
      </c>
      <c r="T15" s="11" t="str">
        <f>'018'!$J$15</f>
        <v xml:space="preserve">Supplier   </v>
      </c>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A20" s="120"/>
      <c r="C20" s="121"/>
      <c r="J20" s="123"/>
      <c r="L20" s="123"/>
      <c r="O20" s="128"/>
      <c r="P20" s="128"/>
      <c r="Q20" s="128"/>
      <c r="R20" s="129"/>
    </row>
    <row r="21" spans="1:20" x14ac:dyDescent="0.25">
      <c r="O21" s="128"/>
      <c r="P21" s="128"/>
      <c r="Q21" s="128"/>
      <c r="R21" s="129"/>
    </row>
    <row r="22" spans="1:20" x14ac:dyDescent="0.25">
      <c r="E22" s="126"/>
      <c r="J22" s="109"/>
      <c r="L22" s="109"/>
      <c r="O22" s="128"/>
      <c r="P22" s="128"/>
      <c r="Q22" s="128"/>
      <c r="R22" s="129"/>
    </row>
    <row r="24" spans="1:20" x14ac:dyDescent="0.25">
      <c r="C24" s="120"/>
      <c r="F24" s="126"/>
      <c r="G24" s="126"/>
      <c r="H24" s="126"/>
      <c r="I24" s="126"/>
    </row>
    <row r="25" spans="1:20" ht="18.75" x14ac:dyDescent="0.25">
      <c r="C25" s="120"/>
      <c r="F25" s="126"/>
      <c r="G25" s="127"/>
      <c r="H25" s="126"/>
      <c r="I25" s="127"/>
    </row>
    <row r="26" spans="1:20" x14ac:dyDescent="0.25">
      <c r="C26" s="120"/>
      <c r="F26" s="126"/>
      <c r="G26" s="126"/>
      <c r="H26" s="126"/>
      <c r="I26" s="126"/>
    </row>
    <row r="27" spans="1:20" x14ac:dyDescent="0.25">
      <c r="C27" s="120"/>
      <c r="F27" s="126"/>
      <c r="G27" s="126"/>
      <c r="H27" s="126"/>
      <c r="I27" s="126"/>
    </row>
    <row r="28" spans="1:20" x14ac:dyDescent="0.25">
      <c r="C28" s="120"/>
      <c r="F28" s="126"/>
      <c r="G28" s="126"/>
      <c r="H28" s="126"/>
      <c r="I28" s="126"/>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ht="18.75" x14ac:dyDescent="0.25">
      <c r="C40" s="120"/>
      <c r="E40" s="60"/>
      <c r="F40" s="126"/>
      <c r="G40" s="126"/>
      <c r="H40" s="126"/>
      <c r="I40" s="127"/>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x14ac:dyDescent="0.25">
      <c r="C52" s="120"/>
      <c r="E52" s="60"/>
      <c r="F52" s="126"/>
      <c r="G52" s="126"/>
      <c r="H52" s="126"/>
      <c r="I52" s="126"/>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ht="18.75" x14ac:dyDescent="0.25">
      <c r="C54" s="120"/>
      <c r="E54" s="60"/>
      <c r="F54" s="126"/>
      <c r="G54" s="127"/>
      <c r="H54" s="126"/>
      <c r="I54" s="127"/>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row r="57" spans="3:20" s="122" customFormat="1" x14ac:dyDescent="0.25">
      <c r="C57" s="120"/>
      <c r="E57" s="60"/>
      <c r="F57" s="126"/>
      <c r="G57" s="126"/>
      <c r="H57" s="126"/>
      <c r="I57" s="126"/>
      <c r="O57" s="60"/>
      <c r="P57" s="60"/>
      <c r="Q57" s="60"/>
      <c r="S57" s="60"/>
      <c r="T57" s="60"/>
    </row>
  </sheetData>
  <autoFilter ref="A1:T15">
    <sortState ref="A2:S35">
      <sortCondition ref="A1:A35"/>
    </sortState>
  </autoFilter>
  <hyperlinks>
    <hyperlink ref="A3" location="'002'!A1" display="002"/>
    <hyperlink ref="A2" location="'001'!A1" display="001"/>
    <hyperlink ref="A4" location="'005'!A1" display="005"/>
    <hyperlink ref="A5" location="'006'!A1" display="006"/>
    <hyperlink ref="A6" location="'007'!A1" display="007"/>
    <hyperlink ref="A7" location="'008'!A1" display="008"/>
    <hyperlink ref="A8" location="'010'!A1" display="010"/>
    <hyperlink ref="A9" location="'012'!A1" display="012"/>
    <hyperlink ref="A10" location="'013'!A1" display="013"/>
    <hyperlink ref="A11" location="'014'!A1" display="014"/>
    <hyperlink ref="A12" location="'015'!A1" display="015"/>
    <hyperlink ref="A13" location="'016'!A1" display="016"/>
    <hyperlink ref="A14" location="'017'!A1" display="017"/>
    <hyperlink ref="A15" location="'018'!A1" display="018"/>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zoomScaleNormal="100" workbookViewId="0">
      <pane xSplit="1" topLeftCell="Q1" activePane="topRight" state="frozen"/>
      <selection pane="topRight" activeCell="S23" sqref="S23"/>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151</v>
      </c>
      <c r="B2" s="147"/>
      <c r="C2" s="119">
        <f>'019'!$B$7</f>
        <v>43556</v>
      </c>
      <c r="D2" s="107" t="s">
        <v>483</v>
      </c>
      <c r="E2" s="11" t="s">
        <v>253</v>
      </c>
      <c r="F2" s="11" t="s">
        <v>108</v>
      </c>
      <c r="G2" s="107" t="s">
        <v>166</v>
      </c>
      <c r="H2" s="107" t="s">
        <v>265</v>
      </c>
      <c r="I2" s="11" t="s">
        <v>288</v>
      </c>
      <c r="J2" s="108">
        <f>'019'!$B$10</f>
        <v>4216211.0241999999</v>
      </c>
      <c r="K2" s="107">
        <v>1</v>
      </c>
      <c r="L2" s="108">
        <f>'019'!$C$10</f>
        <v>13986685.536</v>
      </c>
      <c r="M2" s="107" t="s">
        <v>339</v>
      </c>
      <c r="N2" s="107" t="s">
        <v>166</v>
      </c>
      <c r="O2" s="52"/>
      <c r="P2" s="52"/>
      <c r="Q2" s="52"/>
      <c r="R2" s="107" t="s">
        <v>341</v>
      </c>
      <c r="S2" s="11" t="str">
        <f>'019'!$I$15</f>
        <v xml:space="preserve">Registrant   
Licensed Distribution System Operator   
CVA Meter Operator Agent   </v>
      </c>
      <c r="T2" s="11" t="str">
        <f>'019'!$J$15</f>
        <v>non-Performance Assurance Parties</v>
      </c>
    </row>
    <row r="3" spans="1:20" customFormat="1" x14ac:dyDescent="0.25">
      <c r="A3" s="53" t="s">
        <v>154</v>
      </c>
      <c r="B3" s="147"/>
      <c r="C3" s="119" t="e">
        <f>#REF!</f>
        <v>#REF!</v>
      </c>
      <c r="D3" s="107" t="s">
        <v>483</v>
      </c>
      <c r="E3" s="11" t="s">
        <v>200</v>
      </c>
      <c r="F3" s="11" t="s">
        <v>276</v>
      </c>
      <c r="G3" s="107" t="s">
        <v>166</v>
      </c>
      <c r="H3" s="107" t="s">
        <v>265</v>
      </c>
      <c r="I3" s="11" t="s">
        <v>293</v>
      </c>
      <c r="J3" s="108" t="e">
        <f>#REF!</f>
        <v>#REF!</v>
      </c>
      <c r="K3" s="107">
        <v>3</v>
      </c>
      <c r="L3" s="108">
        <f>'022'!$C$10</f>
        <v>9194529.2669999991</v>
      </c>
      <c r="M3" s="107" t="s">
        <v>339</v>
      </c>
      <c r="N3" s="107" t="s">
        <v>166</v>
      </c>
      <c r="O3" s="52"/>
      <c r="P3" s="52"/>
      <c r="Q3" s="52"/>
      <c r="R3" s="107" t="s">
        <v>341</v>
      </c>
      <c r="S3" s="11" t="str">
        <f>'022'!$I$15</f>
        <v xml:space="preserve">Registrant   
Licensed Distribution System Operator   
CVA Meter Operator Agent   
non-Performance Assurance Parties   </v>
      </c>
      <c r="T3" s="11" t="str">
        <f>'022'!$J$15</f>
        <v xml:space="preserve">Registrant   
Licensed Distribution System Operator   
non-Performance Assurance Parties   </v>
      </c>
    </row>
    <row r="4" spans="1:20" customFormat="1" x14ac:dyDescent="0.25">
      <c r="A4" s="53" t="s">
        <v>155</v>
      </c>
      <c r="B4" s="159" t="s">
        <v>703</v>
      </c>
      <c r="C4" s="119">
        <f>'023'!$B$7</f>
        <v>43556</v>
      </c>
      <c r="D4" s="107" t="s">
        <v>483</v>
      </c>
      <c r="E4" s="11" t="s">
        <v>200</v>
      </c>
      <c r="F4" s="11" t="s">
        <v>268</v>
      </c>
      <c r="G4" s="107" t="s">
        <v>166</v>
      </c>
      <c r="H4" s="107" t="s">
        <v>265</v>
      </c>
      <c r="I4" s="11" t="s">
        <v>295</v>
      </c>
      <c r="J4" s="108">
        <f>'023'!$B$10</f>
        <v>36604068.164999999</v>
      </c>
      <c r="K4" s="107">
        <v>5</v>
      </c>
      <c r="L4" s="108">
        <f>'023'!$C$10</f>
        <v>92626368.912</v>
      </c>
      <c r="M4" s="107" t="s">
        <v>341</v>
      </c>
      <c r="N4" s="107" t="s">
        <v>166</v>
      </c>
      <c r="O4" s="52"/>
      <c r="P4" s="52"/>
      <c r="Q4" s="52"/>
      <c r="R4" s="107" t="s">
        <v>341</v>
      </c>
      <c r="S4" s="11" t="str">
        <f>'023'!$I$15</f>
        <v>Registrant</v>
      </c>
      <c r="T4" s="11" t="str">
        <f>'023'!$J$15</f>
        <v xml:space="preserve">Registrant   
CVA Meter Operator Agent   
non-Performance Assurance Parties   </v>
      </c>
    </row>
    <row r="5" spans="1:20" customFormat="1" x14ac:dyDescent="0.25">
      <c r="A5" s="53" t="s">
        <v>157</v>
      </c>
      <c r="B5" s="147"/>
      <c r="C5" s="119">
        <f>'024'!$B$7</f>
        <v>43556</v>
      </c>
      <c r="D5" s="107" t="s">
        <v>483</v>
      </c>
      <c r="E5" s="11" t="s">
        <v>253</v>
      </c>
      <c r="F5" s="11" t="s">
        <v>272</v>
      </c>
      <c r="G5" s="107" t="s">
        <v>166</v>
      </c>
      <c r="H5" s="107" t="s">
        <v>265</v>
      </c>
      <c r="I5" s="11" t="s">
        <v>299</v>
      </c>
      <c r="J5" s="108">
        <f>'024'!$B$10</f>
        <v>257716.67883523001</v>
      </c>
      <c r="K5" s="107">
        <v>1</v>
      </c>
      <c r="L5" s="108">
        <f>'024'!$C$10</f>
        <v>2238955.5507455999</v>
      </c>
      <c r="M5" s="107" t="s">
        <v>340</v>
      </c>
      <c r="N5" s="107" t="s">
        <v>166</v>
      </c>
      <c r="O5" s="52"/>
      <c r="P5" s="52"/>
      <c r="Q5" s="52"/>
      <c r="R5" s="107" t="s">
        <v>341</v>
      </c>
      <c r="S5" s="11" t="str">
        <f>'024'!$I$15</f>
        <v xml:space="preserve">Registrant   
Licensed Distribution System Operator   
non-Performance Assurance Parties   </v>
      </c>
      <c r="T5" s="11" t="str">
        <f>'024'!$J$15</f>
        <v>non-Performance Assurance Parties</v>
      </c>
    </row>
    <row r="6" spans="1:20" customFormat="1" x14ac:dyDescent="0.25">
      <c r="A6" s="53" t="s">
        <v>158</v>
      </c>
      <c r="B6" s="147"/>
      <c r="C6" s="119">
        <f>'026'!$B$7</f>
        <v>43556</v>
      </c>
      <c r="D6" s="107" t="s">
        <v>483</v>
      </c>
      <c r="E6" s="11" t="s">
        <v>278</v>
      </c>
      <c r="F6" s="11" t="s">
        <v>279</v>
      </c>
      <c r="G6" s="107" t="s">
        <v>166</v>
      </c>
      <c r="H6" s="107" t="s">
        <v>265</v>
      </c>
      <c r="I6" s="11" t="s">
        <v>302</v>
      </c>
      <c r="J6" s="108">
        <f>'026'!$B$10</f>
        <v>2326353.0439782003</v>
      </c>
      <c r="K6" s="107">
        <v>1</v>
      </c>
      <c r="L6" s="108">
        <f>'026'!$C$10</f>
        <v>6629464.6718229605</v>
      </c>
      <c r="M6" s="107" t="s">
        <v>341</v>
      </c>
      <c r="N6" s="107" t="s">
        <v>166</v>
      </c>
      <c r="O6" s="52"/>
      <c r="P6" s="52"/>
      <c r="Q6" s="52"/>
      <c r="R6" s="107" t="s">
        <v>341</v>
      </c>
      <c r="S6" s="11" t="str">
        <f>'026'!$I$15</f>
        <v xml:space="preserve">Registrant   
Licensed Distribution System Operator   </v>
      </c>
      <c r="T6" s="11" t="str">
        <f>'026'!$J$15</f>
        <v xml:space="preserve">Licensed Distribution System Operator   
non-Performance Assurance Parties   </v>
      </c>
    </row>
    <row r="7" spans="1:20" customFormat="1" x14ac:dyDescent="0.25">
      <c r="A7" s="53" t="s">
        <v>164</v>
      </c>
      <c r="B7" s="147"/>
      <c r="C7" s="119">
        <f>'032'!$B$7</f>
        <v>43556</v>
      </c>
      <c r="D7" s="107" t="s">
        <v>483</v>
      </c>
      <c r="E7" s="11" t="s">
        <v>278</v>
      </c>
      <c r="F7" s="11" t="s">
        <v>285</v>
      </c>
      <c r="G7" s="107" t="s">
        <v>166</v>
      </c>
      <c r="H7" s="107" t="s">
        <v>265</v>
      </c>
      <c r="I7" s="11" t="s">
        <v>323</v>
      </c>
      <c r="J7" s="108">
        <f>'032'!$B$10</f>
        <v>1460000</v>
      </c>
      <c r="K7" s="107">
        <v>2</v>
      </c>
      <c r="L7" s="108">
        <f>'032'!$C$10</f>
        <v>12500000</v>
      </c>
      <c r="M7" s="107" t="s">
        <v>341</v>
      </c>
      <c r="N7" s="107" t="s">
        <v>166</v>
      </c>
      <c r="O7" s="52"/>
      <c r="P7" s="52"/>
      <c r="Q7" s="52"/>
      <c r="R7" s="107" t="s">
        <v>339</v>
      </c>
      <c r="S7" s="11" t="str">
        <f>'032'!$I$15</f>
        <v>Registrant   
non-Performance Assurance Parties</v>
      </c>
      <c r="T7" s="11" t="str">
        <f>'032'!$J$15</f>
        <v>non-Performance Assurance Parties</v>
      </c>
    </row>
    <row r="8" spans="1:20" x14ac:dyDescent="0.25">
      <c r="A8" s="120"/>
      <c r="C8" s="121"/>
      <c r="J8" s="123"/>
      <c r="L8" s="123"/>
      <c r="O8" s="128"/>
      <c r="P8" s="128"/>
      <c r="Q8" s="128"/>
      <c r="R8" s="129"/>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A11" s="120"/>
      <c r="C11" s="121"/>
      <c r="J11" s="123"/>
      <c r="L11" s="123"/>
      <c r="O11" s="128"/>
      <c r="P11" s="128"/>
      <c r="Q11" s="128"/>
      <c r="R11" s="129"/>
    </row>
    <row r="12" spans="1:20" x14ac:dyDescent="0.25">
      <c r="A12" s="120"/>
      <c r="C12" s="121"/>
      <c r="J12" s="123"/>
      <c r="L12" s="123"/>
      <c r="O12" s="128"/>
      <c r="P12" s="128"/>
      <c r="Q12" s="128"/>
      <c r="R12" s="129"/>
    </row>
    <row r="13" spans="1:20" x14ac:dyDescent="0.25">
      <c r="O13" s="128"/>
      <c r="P13" s="128"/>
      <c r="Q13" s="128"/>
      <c r="R13" s="129"/>
    </row>
    <row r="14" spans="1:20" x14ac:dyDescent="0.25">
      <c r="E14" s="126"/>
      <c r="J14" s="109"/>
      <c r="L14" s="109"/>
      <c r="O14" s="128"/>
      <c r="P14" s="128"/>
      <c r="Q14" s="128"/>
      <c r="R14" s="129"/>
    </row>
    <row r="16" spans="1:20" x14ac:dyDescent="0.25">
      <c r="C16" s="120"/>
      <c r="F16" s="126"/>
      <c r="G16" s="126"/>
      <c r="H16" s="126"/>
      <c r="I16" s="126"/>
    </row>
    <row r="17" spans="3:20" ht="18.75" x14ac:dyDescent="0.25">
      <c r="C17" s="120"/>
      <c r="F17" s="126"/>
      <c r="G17" s="127"/>
      <c r="H17" s="126"/>
      <c r="I17" s="127"/>
    </row>
    <row r="18" spans="3:20" x14ac:dyDescent="0.25">
      <c r="C18" s="120"/>
      <c r="F18" s="126"/>
      <c r="G18" s="126"/>
      <c r="H18" s="126"/>
      <c r="I18" s="126"/>
    </row>
    <row r="19" spans="3:20" x14ac:dyDescent="0.25">
      <c r="C19" s="120"/>
      <c r="F19" s="126"/>
      <c r="G19" s="126"/>
      <c r="H19" s="126"/>
      <c r="I19" s="126"/>
    </row>
    <row r="20" spans="3:20" x14ac:dyDescent="0.25">
      <c r="C20" s="120"/>
      <c r="F20" s="126"/>
      <c r="G20" s="126"/>
      <c r="H20" s="126"/>
      <c r="I20" s="126"/>
    </row>
    <row r="21" spans="3:20" s="122" customFormat="1" x14ac:dyDescent="0.25">
      <c r="C21" s="120"/>
      <c r="E21" s="60"/>
      <c r="F21" s="126"/>
      <c r="G21" s="126"/>
      <c r="H21" s="126"/>
      <c r="I21" s="126"/>
      <c r="O21" s="60"/>
      <c r="P21" s="60"/>
      <c r="Q21" s="60"/>
      <c r="S21" s="60"/>
      <c r="T21" s="60"/>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x14ac:dyDescent="0.25">
      <c r="C30" s="120"/>
      <c r="E30" s="60"/>
      <c r="F30" s="126"/>
      <c r="G30" s="126"/>
      <c r="H30" s="126"/>
      <c r="I30" s="126"/>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ht="18.75" x14ac:dyDescent="0.25">
      <c r="C32" s="120"/>
      <c r="E32" s="60"/>
      <c r="F32" s="126"/>
      <c r="G32" s="126"/>
      <c r="H32" s="126"/>
      <c r="I32" s="127"/>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ht="18.75" x14ac:dyDescent="0.25">
      <c r="C45" s="120"/>
      <c r="E45" s="60"/>
      <c r="F45" s="126"/>
      <c r="G45" s="127"/>
      <c r="H45" s="126"/>
      <c r="I45" s="127"/>
      <c r="O45" s="60"/>
      <c r="P45" s="60"/>
      <c r="Q45" s="60"/>
      <c r="S45" s="60"/>
      <c r="T45" s="60"/>
    </row>
    <row r="46" spans="3:20" s="122" customFormat="1" ht="18.75" x14ac:dyDescent="0.25">
      <c r="C46" s="120"/>
      <c r="E46" s="60"/>
      <c r="F46" s="126"/>
      <c r="G46" s="127"/>
      <c r="H46" s="126"/>
      <c r="I46" s="127"/>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sheetData>
  <autoFilter ref="A1:T7">
    <sortState ref="A2:S35">
      <sortCondition ref="A1:A35"/>
    </sortState>
  </autoFilter>
  <hyperlinks>
    <hyperlink ref="A2" location="'019'!A1" display="019"/>
    <hyperlink ref="A3" location="'022'!A1" display="022"/>
    <hyperlink ref="A4" location="'023'!A1" display="023"/>
    <hyperlink ref="A5" location="'025'!A1" display="025"/>
    <hyperlink ref="A6" location="'026'!A1" display="026"/>
    <hyperlink ref="A7" location="'032'!A1" display="032"/>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B1" activePane="topRight" state="frozen"/>
      <selection pane="topRight" activeCell="A13" sqref="A13:XFD13"/>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135</v>
      </c>
      <c r="B2" s="159" t="s">
        <v>703</v>
      </c>
      <c r="C2" s="119">
        <f>'003'!$B$7</f>
        <v>43556</v>
      </c>
      <c r="D2" s="107" t="s">
        <v>483</v>
      </c>
      <c r="E2" s="11" t="s">
        <v>200</v>
      </c>
      <c r="F2" s="11" t="s">
        <v>677</v>
      </c>
      <c r="G2" s="107" t="s">
        <v>192</v>
      </c>
      <c r="H2" s="107" t="s">
        <v>110</v>
      </c>
      <c r="I2" s="11" t="s">
        <v>203</v>
      </c>
      <c r="J2" s="108">
        <f>'003'!$B$10</f>
        <v>52185799.468490764</v>
      </c>
      <c r="K2" s="107">
        <v>5</v>
      </c>
      <c r="L2" s="108">
        <f>'003'!$C$10</f>
        <v>148707533.91524771</v>
      </c>
      <c r="M2" s="107" t="s">
        <v>341</v>
      </c>
      <c r="N2" s="107" t="s">
        <v>166</v>
      </c>
      <c r="O2" s="52"/>
      <c r="P2" s="52"/>
      <c r="Q2" s="52"/>
      <c r="R2" s="107" t="s">
        <v>339</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25">
      <c r="A3" s="53" t="s">
        <v>136</v>
      </c>
      <c r="B3" s="147"/>
      <c r="C3" s="119">
        <f>'004'!$B$7</f>
        <v>43556</v>
      </c>
      <c r="D3" s="107" t="s">
        <v>483</v>
      </c>
      <c r="E3" s="11" t="s">
        <v>200</v>
      </c>
      <c r="F3" s="11" t="s">
        <v>206</v>
      </c>
      <c r="G3" s="107" t="s">
        <v>192</v>
      </c>
      <c r="H3" s="107" t="s">
        <v>110</v>
      </c>
      <c r="I3" s="11" t="s">
        <v>205</v>
      </c>
      <c r="J3" s="108">
        <f>'004'!$B$10</f>
        <v>1691437.8362409594</v>
      </c>
      <c r="K3" s="107">
        <v>3</v>
      </c>
      <c r="L3" s="108">
        <f>'004'!$C$10</f>
        <v>3572502.2534478856</v>
      </c>
      <c r="M3" s="107" t="s">
        <v>339</v>
      </c>
      <c r="N3" s="107" t="s">
        <v>166</v>
      </c>
      <c r="O3" s="52"/>
      <c r="P3" s="52"/>
      <c r="Q3" s="52"/>
      <c r="R3" s="107" t="s">
        <v>339</v>
      </c>
      <c r="S3" s="11" t="str">
        <f>'004'!$I$15</f>
        <v>Meter Operator Agent   
Licenced Distribution System Operator</v>
      </c>
      <c r="T3" s="11" t="str">
        <f>'004'!$J$15</f>
        <v xml:space="preserve">Meter Operator Agent   
Data Collector   
Supplier   </v>
      </c>
    </row>
    <row r="4" spans="1:20" customFormat="1" x14ac:dyDescent="0.25">
      <c r="A4" s="53" t="s">
        <v>139</v>
      </c>
      <c r="B4" s="159" t="s">
        <v>703</v>
      </c>
      <c r="C4" s="119">
        <f>'007'!$B$7</f>
        <v>43556</v>
      </c>
      <c r="D4" s="107" t="s">
        <v>483</v>
      </c>
      <c r="E4" s="11" t="s">
        <v>216</v>
      </c>
      <c r="F4" s="11" t="s">
        <v>269</v>
      </c>
      <c r="G4" s="107" t="s">
        <v>192</v>
      </c>
      <c r="H4" s="107" t="s">
        <v>110</v>
      </c>
      <c r="I4" s="11" t="s">
        <v>214</v>
      </c>
      <c r="J4" s="108">
        <f>'007'!$B$10</f>
        <v>11888665.83189</v>
      </c>
      <c r="K4" s="107">
        <v>5</v>
      </c>
      <c r="L4" s="108">
        <f>'007'!$C$10</f>
        <v>29466975.697075203</v>
      </c>
      <c r="M4" s="107" t="s">
        <v>341</v>
      </c>
      <c r="N4" s="107" t="s">
        <v>166</v>
      </c>
      <c r="O4" s="52"/>
      <c r="P4" s="52"/>
      <c r="Q4" s="52"/>
      <c r="R4" s="107" t="s">
        <v>339</v>
      </c>
      <c r="S4" s="11" t="str">
        <f>'007'!$I$15</f>
        <v xml:space="preserve">Data Collector   
Meter Operator Agent   
Supplier   
Licenced Distribution System Operator   </v>
      </c>
      <c r="T4" s="11" t="str">
        <f>'007'!$J$15</f>
        <v xml:space="preserve">Supplier   
Data Collector   
Meter Operator   </v>
      </c>
    </row>
    <row r="5" spans="1:20" customFormat="1" x14ac:dyDescent="0.25">
      <c r="A5" s="53" t="s">
        <v>140</v>
      </c>
      <c r="B5" s="147"/>
      <c r="C5" s="119">
        <f>'008'!$B$7</f>
        <v>43556</v>
      </c>
      <c r="D5" s="107" t="s">
        <v>483</v>
      </c>
      <c r="E5" s="11" t="s">
        <v>216</v>
      </c>
      <c r="F5" s="11" t="s">
        <v>221</v>
      </c>
      <c r="G5" s="107" t="s">
        <v>192</v>
      </c>
      <c r="H5" s="107" t="s">
        <v>110</v>
      </c>
      <c r="I5" s="11" t="s">
        <v>220</v>
      </c>
      <c r="J5" s="108">
        <f>'008'!$B$10</f>
        <v>5446600</v>
      </c>
      <c r="K5" s="107">
        <v>3</v>
      </c>
      <c r="L5" s="108">
        <f>'008'!$C$10</f>
        <v>8968000</v>
      </c>
      <c r="M5" s="107" t="s">
        <v>341</v>
      </c>
      <c r="N5" s="107" t="s">
        <v>166</v>
      </c>
      <c r="O5" s="52"/>
      <c r="P5" s="52"/>
      <c r="Q5" s="52"/>
      <c r="R5" s="107" t="s">
        <v>339</v>
      </c>
      <c r="S5" s="11" t="str">
        <f>'008'!$I$15</f>
        <v xml:space="preserve">Data Collector   
Meter Operator Agent   
Supplier   
Licenced Distribution System Operator   </v>
      </c>
      <c r="T5" s="11" t="str">
        <f>'008'!$J$15</f>
        <v xml:space="preserve">Data Collector   
Supplier   
Data Aggregator   </v>
      </c>
    </row>
    <row r="6" spans="1:20" customFormat="1" x14ac:dyDescent="0.25">
      <c r="A6" s="53" t="s">
        <v>143</v>
      </c>
      <c r="B6" s="159" t="s">
        <v>703</v>
      </c>
      <c r="C6" s="119">
        <f>'011'!$B$7</f>
        <v>43556</v>
      </c>
      <c r="D6" s="107" t="s">
        <v>483</v>
      </c>
      <c r="E6" s="11" t="s">
        <v>216</v>
      </c>
      <c r="F6" s="11" t="s">
        <v>235</v>
      </c>
      <c r="G6" s="107" t="s">
        <v>192</v>
      </c>
      <c r="H6" s="107" t="s">
        <v>110</v>
      </c>
      <c r="I6" s="11" t="s">
        <v>233</v>
      </c>
      <c r="J6" s="108">
        <f>'011'!$B$10</f>
        <v>7804428.3635999998</v>
      </c>
      <c r="K6" s="107">
        <v>4</v>
      </c>
      <c r="L6" s="108">
        <f>'011'!$C$10</f>
        <v>18025230.385800004</v>
      </c>
      <c r="M6" s="107" t="s">
        <v>339</v>
      </c>
      <c r="N6" s="107" t="s">
        <v>166</v>
      </c>
      <c r="O6" s="52"/>
      <c r="P6" s="52"/>
      <c r="Q6" s="52"/>
      <c r="R6" s="107" t="s">
        <v>340</v>
      </c>
      <c r="S6" s="11" t="str">
        <f>'011'!$I$15</f>
        <v xml:space="preserve">Meter Administrator   
Supplier   
Data Collector
 Data Aggregator
Unmetered Supplies Operator (UMSO) 
non-Performance Assurance Parties    </v>
      </c>
      <c r="T6" s="11" t="str">
        <f>'011'!$J$15</f>
        <v xml:space="preserve">Meter Administrator   
Supplier   
Data Collector
 Data Aggregator
Unmetered Supplies Operator   
non-Performance Assurance Parties   </v>
      </c>
    </row>
    <row r="7" spans="1:20" customFormat="1" x14ac:dyDescent="0.25">
      <c r="A7" s="53" t="s">
        <v>144</v>
      </c>
      <c r="B7" s="147"/>
      <c r="C7" s="119">
        <f>'012'!$B$7</f>
        <v>43556</v>
      </c>
      <c r="D7" s="107" t="s">
        <v>483</v>
      </c>
      <c r="E7" s="11" t="s">
        <v>200</v>
      </c>
      <c r="F7" s="124" t="s">
        <v>474</v>
      </c>
      <c r="G7" s="107" t="s">
        <v>192</v>
      </c>
      <c r="H7" s="107" t="s">
        <v>110</v>
      </c>
      <c r="I7" s="11" t="s">
        <v>236</v>
      </c>
      <c r="J7" s="108">
        <f>'012'!$B$10</f>
        <v>6126614.4134405274</v>
      </c>
      <c r="K7" s="107">
        <v>3</v>
      </c>
      <c r="L7" s="108">
        <f>'012'!$C$10</f>
        <v>17106627.31400748</v>
      </c>
      <c r="M7" s="107" t="s">
        <v>339</v>
      </c>
      <c r="N7" s="107" t="s">
        <v>166</v>
      </c>
      <c r="O7" s="52"/>
      <c r="P7" s="52"/>
      <c r="Q7" s="52"/>
      <c r="R7" s="107" t="s">
        <v>340</v>
      </c>
      <c r="S7" s="11" t="str">
        <f>'012'!$I$15</f>
        <v xml:space="preserve">Meter Operator Agent   
Licenced Distribution System Operator   
Supplier   </v>
      </c>
      <c r="T7" s="11" t="str">
        <f>'012'!$J$15</f>
        <v xml:space="preserve">Data Collector   
Supplier   </v>
      </c>
    </row>
    <row r="8" spans="1:20" customFormat="1" x14ac:dyDescent="0.25">
      <c r="A8" s="53" t="s">
        <v>147</v>
      </c>
      <c r="B8" s="147"/>
      <c r="C8" s="119">
        <f>'015'!$B$7</f>
        <v>43556</v>
      </c>
      <c r="D8" s="107" t="s">
        <v>483</v>
      </c>
      <c r="E8" s="11" t="s">
        <v>103</v>
      </c>
      <c r="F8" s="11" t="s">
        <v>272</v>
      </c>
      <c r="G8" s="107" t="s">
        <v>192</v>
      </c>
      <c r="H8" s="107" t="s">
        <v>110</v>
      </c>
      <c r="I8" s="11" t="s">
        <v>249</v>
      </c>
      <c r="J8" s="108">
        <f>'015'!$B$10</f>
        <v>590600</v>
      </c>
      <c r="K8" s="107">
        <v>2</v>
      </c>
      <c r="L8" s="108">
        <f>'015'!$C$10</f>
        <v>5500000</v>
      </c>
      <c r="M8" s="107" t="s">
        <v>339</v>
      </c>
      <c r="N8" s="107" t="s">
        <v>166</v>
      </c>
      <c r="O8" s="52"/>
      <c r="P8" s="52"/>
      <c r="Q8" s="52"/>
      <c r="R8" s="107" t="s">
        <v>341</v>
      </c>
      <c r="S8" s="11" t="str">
        <f>'015'!$I$15</f>
        <v xml:space="preserve">Licenced Distribution System Operator   
Supplier
Independent Distribution Netwok Operator   </v>
      </c>
      <c r="T8" s="11" t="str">
        <f>'015'!$J$15</f>
        <v>non-Performance Assurance Parties</v>
      </c>
    </row>
    <row r="9" spans="1:20" customFormat="1" x14ac:dyDescent="0.25">
      <c r="A9" s="53" t="s">
        <v>148</v>
      </c>
      <c r="B9" s="159" t="s">
        <v>703</v>
      </c>
      <c r="C9" s="119">
        <f>'016'!$B$7</f>
        <v>43556</v>
      </c>
      <c r="D9" s="107" t="s">
        <v>483</v>
      </c>
      <c r="E9" s="11" t="s">
        <v>253</v>
      </c>
      <c r="F9" s="11" t="s">
        <v>273</v>
      </c>
      <c r="G9" s="107" t="s">
        <v>192</v>
      </c>
      <c r="H9" s="107" t="s">
        <v>110</v>
      </c>
      <c r="I9" s="11" t="s">
        <v>251</v>
      </c>
      <c r="J9" s="108">
        <f>'016'!$B$11</f>
        <v>14604786</v>
      </c>
      <c r="K9" s="107">
        <v>4</v>
      </c>
      <c r="L9" s="108">
        <f>'016'!$C$11</f>
        <v>31509324</v>
      </c>
      <c r="M9" s="107" t="s">
        <v>341</v>
      </c>
      <c r="N9" s="107" t="s">
        <v>166</v>
      </c>
      <c r="O9" s="52"/>
      <c r="P9" s="52"/>
      <c r="Q9" s="52"/>
      <c r="R9" s="107" t="s">
        <v>339</v>
      </c>
      <c r="S9" s="11" t="str">
        <f>'016'!$I$16</f>
        <v xml:space="preserve">Licenced Distribution System Operator   
Meter Operator Agent   
Supplier   
non-Performance Assurance Parties   </v>
      </c>
      <c r="T9" s="11" t="str">
        <f>'016'!$J$16</f>
        <v xml:space="preserve">Data Collector   
Supplier   
Data Aggregator   
non-Performance Assurance Parties   </v>
      </c>
    </row>
    <row r="10" spans="1:20" customFormat="1" x14ac:dyDescent="0.25">
      <c r="A10" s="53" t="s">
        <v>151</v>
      </c>
      <c r="B10" s="147"/>
      <c r="C10" s="119">
        <f>'019'!$B$7</f>
        <v>43556</v>
      </c>
      <c r="D10" s="107" t="s">
        <v>483</v>
      </c>
      <c r="E10" s="11" t="s">
        <v>253</v>
      </c>
      <c r="F10" s="11" t="s">
        <v>108</v>
      </c>
      <c r="G10" s="107" t="s">
        <v>166</v>
      </c>
      <c r="H10" s="107" t="s">
        <v>265</v>
      </c>
      <c r="I10" s="11" t="s">
        <v>288</v>
      </c>
      <c r="J10" s="108">
        <f>'019'!$B$10</f>
        <v>4216211.0241999999</v>
      </c>
      <c r="K10" s="107">
        <v>1</v>
      </c>
      <c r="L10" s="108">
        <f>'019'!$C$10</f>
        <v>13986685.536</v>
      </c>
      <c r="M10" s="107" t="s">
        <v>339</v>
      </c>
      <c r="N10" s="107" t="s">
        <v>166</v>
      </c>
      <c r="O10" s="52"/>
      <c r="P10" s="52"/>
      <c r="Q10" s="52"/>
      <c r="R10" s="107" t="s">
        <v>341</v>
      </c>
      <c r="S10" s="11" t="str">
        <f>'019'!$I$15</f>
        <v xml:space="preserve">Registrant   
Licensed Distribution System Operator   
CVA Meter Operator Agent   </v>
      </c>
      <c r="T10" s="11" t="str">
        <f>'019'!$J$15</f>
        <v>non-Performance Assurance Parties</v>
      </c>
    </row>
    <row r="11" spans="1:20" customFormat="1" x14ac:dyDescent="0.25">
      <c r="A11" s="53" t="s">
        <v>152</v>
      </c>
      <c r="B11" s="147"/>
      <c r="C11" s="119">
        <f>'020'!$B$7</f>
        <v>43556</v>
      </c>
      <c r="D11" s="107" t="s">
        <v>483</v>
      </c>
      <c r="E11" s="11" t="s">
        <v>200</v>
      </c>
      <c r="F11" s="11" t="s">
        <v>201</v>
      </c>
      <c r="G11" s="107" t="s">
        <v>166</v>
      </c>
      <c r="H11" s="107" t="s">
        <v>265</v>
      </c>
      <c r="I11" s="11" t="s">
        <v>290</v>
      </c>
      <c r="J11" s="108">
        <f>'020'!$B$10</f>
        <v>1001466.1888000001</v>
      </c>
      <c r="K11" s="107">
        <v>4</v>
      </c>
      <c r="L11" s="108">
        <f>'020'!$C$10</f>
        <v>1727908.7616000001</v>
      </c>
      <c r="M11" s="107" t="s">
        <v>339</v>
      </c>
      <c r="N11" s="107" t="s">
        <v>166</v>
      </c>
      <c r="O11" s="52"/>
      <c r="P11" s="52"/>
      <c r="Q11" s="52"/>
      <c r="R11" s="107" t="s">
        <v>341</v>
      </c>
      <c r="S11" s="11" t="str">
        <f>'020'!$I$15</f>
        <v xml:space="preserve">Licensed Distribution System Operator   
CVA Meter Operator Agent   
non-Performance Assurance Parties   </v>
      </c>
      <c r="T11" s="11" t="str">
        <f>'020'!$J$15</f>
        <v xml:space="preserve">Registrant   
Licensed Distribution System Operator   
CVA Meter Operator Agent   
non-Performance Assurance Parties   </v>
      </c>
    </row>
    <row r="12" spans="1:20" customFormat="1" x14ac:dyDescent="0.25">
      <c r="A12" s="53" t="s">
        <v>154</v>
      </c>
      <c r="B12" s="147"/>
      <c r="C12" s="119" t="e">
        <f>#REF!</f>
        <v>#REF!</v>
      </c>
      <c r="D12" s="107" t="s">
        <v>483</v>
      </c>
      <c r="E12" s="11" t="s">
        <v>200</v>
      </c>
      <c r="F12" s="11" t="s">
        <v>276</v>
      </c>
      <c r="G12" s="107" t="s">
        <v>166</v>
      </c>
      <c r="H12" s="107" t="s">
        <v>265</v>
      </c>
      <c r="I12" s="11" t="s">
        <v>293</v>
      </c>
      <c r="J12" s="108" t="e">
        <f>#REF!</f>
        <v>#REF!</v>
      </c>
      <c r="K12" s="107">
        <v>3</v>
      </c>
      <c r="L12" s="108">
        <f>'022'!$C$10</f>
        <v>9194529.2669999991</v>
      </c>
      <c r="M12" s="107" t="s">
        <v>339</v>
      </c>
      <c r="N12" s="107" t="s">
        <v>166</v>
      </c>
      <c r="O12" s="52"/>
      <c r="P12" s="52"/>
      <c r="Q12" s="52"/>
      <c r="R12" s="107" t="s">
        <v>341</v>
      </c>
      <c r="S12" s="11" t="str">
        <f>'022'!$I$15</f>
        <v xml:space="preserve">Registrant   
Licensed Distribution System Operator   
CVA Meter Operator Agent   
non-Performance Assurance Parties   </v>
      </c>
      <c r="T12" s="11" t="str">
        <f>'022'!$J$15</f>
        <v xml:space="preserve">Registrant   
Licensed Distribution System Operator   
non-Performance Assurance Parties   </v>
      </c>
    </row>
    <row r="13" spans="1:20" customFormat="1" x14ac:dyDescent="0.25">
      <c r="A13" s="53" t="s">
        <v>157</v>
      </c>
      <c r="B13" s="147"/>
      <c r="C13" s="119">
        <f>'024'!$B$7</f>
        <v>43556</v>
      </c>
      <c r="D13" s="107" t="s">
        <v>483</v>
      </c>
      <c r="E13" s="11" t="s">
        <v>253</v>
      </c>
      <c r="F13" s="11" t="s">
        <v>272</v>
      </c>
      <c r="G13" s="107" t="s">
        <v>166</v>
      </c>
      <c r="H13" s="107" t="s">
        <v>265</v>
      </c>
      <c r="I13" s="11" t="s">
        <v>299</v>
      </c>
      <c r="J13" s="108">
        <f>'024'!$B$10</f>
        <v>257716.67883523001</v>
      </c>
      <c r="K13" s="107">
        <v>1</v>
      </c>
      <c r="L13" s="108">
        <f>'024'!$C$10</f>
        <v>2238955.5507455999</v>
      </c>
      <c r="M13" s="107" t="s">
        <v>340</v>
      </c>
      <c r="N13" s="107" t="s">
        <v>166</v>
      </c>
      <c r="O13" s="52"/>
      <c r="P13" s="52"/>
      <c r="Q13" s="52"/>
      <c r="R13" s="107" t="s">
        <v>341</v>
      </c>
      <c r="S13" s="11" t="str">
        <f>'024'!$I$15</f>
        <v xml:space="preserve">Registrant   
Licensed Distribution System Operator   
non-Performance Assurance Parties   </v>
      </c>
      <c r="T13" s="11" t="str">
        <f>'024'!$J$15</f>
        <v>non-Performance Assurance Parties</v>
      </c>
    </row>
    <row r="14" spans="1:20" customFormat="1" x14ac:dyDescent="0.25">
      <c r="A14" s="53" t="s">
        <v>158</v>
      </c>
      <c r="B14" s="147"/>
      <c r="C14" s="119">
        <f>'026'!$B$7</f>
        <v>43556</v>
      </c>
      <c r="D14" s="107" t="s">
        <v>483</v>
      </c>
      <c r="E14" s="11" t="s">
        <v>278</v>
      </c>
      <c r="F14" s="11" t="s">
        <v>279</v>
      </c>
      <c r="G14" s="107" t="s">
        <v>166</v>
      </c>
      <c r="H14" s="107" t="s">
        <v>265</v>
      </c>
      <c r="I14" s="11" t="s">
        <v>302</v>
      </c>
      <c r="J14" s="108">
        <f>'026'!$B$10</f>
        <v>2326353.0439782003</v>
      </c>
      <c r="K14" s="107">
        <v>1</v>
      </c>
      <c r="L14" s="108">
        <f>'026'!$C$10</f>
        <v>6629464.6718229605</v>
      </c>
      <c r="M14" s="107" t="s">
        <v>341</v>
      </c>
      <c r="N14" s="107" t="s">
        <v>166</v>
      </c>
      <c r="O14" s="52"/>
      <c r="P14" s="52"/>
      <c r="Q14" s="52"/>
      <c r="R14" s="107" t="s">
        <v>341</v>
      </c>
      <c r="S14" s="11" t="str">
        <f>'026'!$I$15</f>
        <v xml:space="preserve">Registrant   
Licensed Distribution System Operator   </v>
      </c>
      <c r="T14" s="11" t="str">
        <f>'026'!$J$15</f>
        <v xml:space="preserve">Licensed Distribution System Operator   
non-Performance Assurance Parties   </v>
      </c>
    </row>
    <row r="15" spans="1:20" x14ac:dyDescent="0.25">
      <c r="A15" s="120"/>
      <c r="C15" s="121"/>
      <c r="J15" s="123"/>
      <c r="L15" s="123"/>
      <c r="O15" s="128"/>
      <c r="P15" s="128"/>
      <c r="Q15" s="128"/>
      <c r="R15" s="129"/>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O20" s="128"/>
      <c r="P20" s="128"/>
      <c r="Q20" s="128"/>
      <c r="R20" s="129"/>
    </row>
    <row r="21" spans="1:20" x14ac:dyDescent="0.25">
      <c r="E21" s="126"/>
      <c r="J21" s="109"/>
      <c r="L21" s="109"/>
      <c r="O21" s="128"/>
      <c r="P21" s="128"/>
      <c r="Q21" s="128"/>
      <c r="R21" s="129"/>
    </row>
    <row r="23" spans="1:20" x14ac:dyDescent="0.25">
      <c r="C23" s="120"/>
      <c r="F23" s="126"/>
      <c r="G23" s="126"/>
      <c r="H23" s="126"/>
      <c r="I23" s="126"/>
    </row>
    <row r="24" spans="1:20" ht="18.75" x14ac:dyDescent="0.25">
      <c r="C24" s="120"/>
      <c r="F24" s="126"/>
      <c r="G24" s="127"/>
      <c r="H24" s="126"/>
      <c r="I24" s="127"/>
    </row>
    <row r="25" spans="1:20" x14ac:dyDescent="0.25">
      <c r="C25" s="120"/>
      <c r="F25" s="126"/>
      <c r="G25" s="126"/>
      <c r="H25" s="126"/>
      <c r="I25" s="126"/>
    </row>
    <row r="26" spans="1:20" x14ac:dyDescent="0.25">
      <c r="C26" s="120"/>
      <c r="F26" s="126"/>
      <c r="G26" s="126"/>
      <c r="H26" s="126"/>
      <c r="I26" s="126"/>
    </row>
    <row r="27" spans="1:20" x14ac:dyDescent="0.25">
      <c r="C27" s="120"/>
      <c r="F27" s="126"/>
      <c r="G27" s="126"/>
      <c r="H27" s="126"/>
      <c r="I27" s="126"/>
    </row>
    <row r="28" spans="1:20" s="122" customFormat="1" x14ac:dyDescent="0.25">
      <c r="C28" s="120"/>
      <c r="E28" s="60"/>
      <c r="F28" s="126"/>
      <c r="G28" s="126"/>
      <c r="H28" s="126"/>
      <c r="I28" s="126"/>
      <c r="O28" s="60"/>
      <c r="P28" s="60"/>
      <c r="Q28" s="60"/>
      <c r="S28" s="60"/>
      <c r="T28" s="60"/>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ht="18.75" x14ac:dyDescent="0.25">
      <c r="C39" s="120"/>
      <c r="E39" s="60"/>
      <c r="F39" s="126"/>
      <c r="G39" s="126"/>
      <c r="H39" s="126"/>
      <c r="I39" s="127"/>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ht="18.75" x14ac:dyDescent="0.25">
      <c r="C52" s="120"/>
      <c r="E52" s="60"/>
      <c r="F52" s="126"/>
      <c r="G52" s="127"/>
      <c r="H52" s="126"/>
      <c r="I52" s="127"/>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x14ac:dyDescent="0.25">
      <c r="C54" s="120"/>
      <c r="E54" s="60"/>
      <c r="F54" s="126"/>
      <c r="G54" s="126"/>
      <c r="H54" s="126"/>
      <c r="I54" s="126"/>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sheetData>
  <autoFilter ref="A1:T14">
    <sortState ref="A2:S35">
      <sortCondition ref="A1:A35"/>
    </sortState>
  </autoFilter>
  <hyperlinks>
    <hyperlink ref="A2" location="'003'!A1" display="003"/>
    <hyperlink ref="A3" location="'004'!A1" display="004"/>
    <hyperlink ref="A4" location="'007'!A1" display="007"/>
    <hyperlink ref="A5" location="'008'!A1" display="008"/>
    <hyperlink ref="A6" location="'011'!A1" display="011"/>
    <hyperlink ref="A7" location="'012'!A1" display="012"/>
    <hyperlink ref="A8" location="'015'!A1" display="015"/>
    <hyperlink ref="A9" location="'016'!A1" display="016"/>
    <hyperlink ref="A10" location="'019'!A1" display="019"/>
    <hyperlink ref="A11" location="'020'!A1" display="020"/>
    <hyperlink ref="A12" location="'022'!A1" display="022"/>
    <hyperlink ref="A13" location="'025'!A1" display="025"/>
    <hyperlink ref="A14" location="'026'!A1" display="026"/>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T1" activePane="topRight" state="frozen"/>
      <selection pane="topRight" activeCell="T15" sqref="T15"/>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135</v>
      </c>
      <c r="B2" s="159" t="s">
        <v>703</v>
      </c>
      <c r="C2" s="119">
        <f>'003'!$B$7</f>
        <v>43556</v>
      </c>
      <c r="D2" s="107" t="s">
        <v>483</v>
      </c>
      <c r="E2" s="11" t="s">
        <v>200</v>
      </c>
      <c r="F2" s="11" t="s">
        <v>677</v>
      </c>
      <c r="G2" s="107" t="s">
        <v>192</v>
      </c>
      <c r="H2" s="107" t="s">
        <v>110</v>
      </c>
      <c r="I2" s="11" t="s">
        <v>203</v>
      </c>
      <c r="J2" s="108">
        <f>'003'!$B$10</f>
        <v>52185799.468490764</v>
      </c>
      <c r="K2" s="107">
        <v>5</v>
      </c>
      <c r="L2" s="108">
        <f>'003'!$C$10</f>
        <v>148707533.91524771</v>
      </c>
      <c r="M2" s="107" t="s">
        <v>341</v>
      </c>
      <c r="N2" s="107" t="s">
        <v>166</v>
      </c>
      <c r="O2" s="52"/>
      <c r="P2" s="52"/>
      <c r="Q2" s="52"/>
      <c r="R2" s="107" t="s">
        <v>339</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25">
      <c r="A3" s="53" t="s">
        <v>136</v>
      </c>
      <c r="B3" s="147"/>
      <c r="C3" s="119">
        <f>'004'!$B$7</f>
        <v>43556</v>
      </c>
      <c r="D3" s="107" t="s">
        <v>483</v>
      </c>
      <c r="E3" s="11" t="s">
        <v>200</v>
      </c>
      <c r="F3" s="11" t="s">
        <v>206</v>
      </c>
      <c r="G3" s="107" t="s">
        <v>192</v>
      </c>
      <c r="H3" s="107" t="s">
        <v>110</v>
      </c>
      <c r="I3" s="11" t="s">
        <v>205</v>
      </c>
      <c r="J3" s="108">
        <f>'004'!$B$10</f>
        <v>1691437.8362409594</v>
      </c>
      <c r="K3" s="107">
        <v>3</v>
      </c>
      <c r="L3" s="108">
        <f>'004'!$C$10</f>
        <v>3572502.2534478856</v>
      </c>
      <c r="M3" s="107" t="s">
        <v>339</v>
      </c>
      <c r="N3" s="107" t="s">
        <v>166</v>
      </c>
      <c r="O3" s="52"/>
      <c r="P3" s="52"/>
      <c r="Q3" s="52"/>
      <c r="R3" s="107" t="s">
        <v>339</v>
      </c>
      <c r="S3" s="11" t="str">
        <f>'004'!$I$15</f>
        <v>Meter Operator Agent   
Licenced Distribution System Operator</v>
      </c>
      <c r="T3" s="11" t="str">
        <f>'004'!$J$15</f>
        <v xml:space="preserve">Meter Operator Agent   
Data Collector   
Supplier   </v>
      </c>
    </row>
    <row r="4" spans="1:20" customFormat="1" x14ac:dyDescent="0.25">
      <c r="A4" s="53" t="s">
        <v>137</v>
      </c>
      <c r="B4" s="159" t="s">
        <v>703</v>
      </c>
      <c r="C4" s="119">
        <f>'005'!$B$7</f>
        <v>43556</v>
      </c>
      <c r="D4" s="107" t="s">
        <v>483</v>
      </c>
      <c r="E4" s="11" t="s">
        <v>200</v>
      </c>
      <c r="F4" s="11" t="s">
        <v>268</v>
      </c>
      <c r="G4" s="107" t="s">
        <v>192</v>
      </c>
      <c r="H4" s="107" t="s">
        <v>110</v>
      </c>
      <c r="I4" s="11" t="s">
        <v>208</v>
      </c>
      <c r="J4" s="108">
        <f>'005'!$B$10</f>
        <v>29812725.487999998</v>
      </c>
      <c r="K4" s="107">
        <v>5</v>
      </c>
      <c r="L4" s="108">
        <f>'005'!$C$10</f>
        <v>55914616.45000001</v>
      </c>
      <c r="M4" s="107" t="s">
        <v>339</v>
      </c>
      <c r="N4" s="107" t="s">
        <v>166</v>
      </c>
      <c r="O4" s="52"/>
      <c r="P4" s="52"/>
      <c r="Q4" s="52"/>
      <c r="R4" s="107" t="s">
        <v>340</v>
      </c>
      <c r="S4" s="11" t="str">
        <f>'005'!$I$15</f>
        <v xml:space="preserve">Meter Operator Agent   
Data Collector   
Supplier   </v>
      </c>
      <c r="T4" s="11" t="str">
        <f>'005'!$J$15</f>
        <v xml:space="preserve">Meter Operator Agent   
Data Collector   
Supplier   </v>
      </c>
    </row>
    <row r="5" spans="1:20" customFormat="1" x14ac:dyDescent="0.25">
      <c r="A5" s="53" t="s">
        <v>138</v>
      </c>
      <c r="B5" s="147"/>
      <c r="C5" s="119">
        <f>'006'!$B$7</f>
        <v>43556</v>
      </c>
      <c r="D5" s="107" t="s">
        <v>483</v>
      </c>
      <c r="E5" s="11" t="s">
        <v>200</v>
      </c>
      <c r="F5" s="11" t="s">
        <v>212</v>
      </c>
      <c r="G5" s="107" t="s">
        <v>192</v>
      </c>
      <c r="H5" s="107" t="s">
        <v>110</v>
      </c>
      <c r="I5" s="11" t="s">
        <v>211</v>
      </c>
      <c r="J5" s="108">
        <f>'006'!$B$10</f>
        <v>2783735.8059737301</v>
      </c>
      <c r="K5" s="107">
        <v>3</v>
      </c>
      <c r="L5" s="108">
        <f>'006'!$C$10</f>
        <v>7241827.9600000009</v>
      </c>
      <c r="M5" s="107" t="s">
        <v>339</v>
      </c>
      <c r="N5" s="107" t="s">
        <v>166</v>
      </c>
      <c r="O5" s="52"/>
      <c r="P5" s="52"/>
      <c r="Q5" s="52"/>
      <c r="R5" s="107" t="s">
        <v>339</v>
      </c>
      <c r="S5" s="11" t="str">
        <f>'006'!$I$15</f>
        <v xml:space="preserve">Meter Operator Agent   
Supplier   </v>
      </c>
      <c r="T5" s="11" t="str">
        <f>'006'!$J$15</f>
        <v xml:space="preserve">Data Collector   
Supplier   
Meter Operator Agent   </v>
      </c>
    </row>
    <row r="6" spans="1:20" customFormat="1" x14ac:dyDescent="0.25">
      <c r="A6" s="53" t="s">
        <v>139</v>
      </c>
      <c r="B6" s="159" t="s">
        <v>703</v>
      </c>
      <c r="C6" s="119">
        <f>'007'!$B$7</f>
        <v>43556</v>
      </c>
      <c r="D6" s="107" t="s">
        <v>483</v>
      </c>
      <c r="E6" s="11" t="s">
        <v>216</v>
      </c>
      <c r="F6" s="11" t="s">
        <v>269</v>
      </c>
      <c r="G6" s="107" t="s">
        <v>192</v>
      </c>
      <c r="H6" s="107" t="s">
        <v>110</v>
      </c>
      <c r="I6" s="11" t="s">
        <v>214</v>
      </c>
      <c r="J6" s="108">
        <f>'007'!$B$10</f>
        <v>11888665.83189</v>
      </c>
      <c r="K6" s="107">
        <v>5</v>
      </c>
      <c r="L6" s="108">
        <f>'007'!$C$10</f>
        <v>29466975.697075203</v>
      </c>
      <c r="M6" s="107" t="s">
        <v>341</v>
      </c>
      <c r="N6" s="107" t="s">
        <v>166</v>
      </c>
      <c r="O6" s="52"/>
      <c r="P6" s="52"/>
      <c r="Q6" s="52"/>
      <c r="R6" s="107" t="s">
        <v>339</v>
      </c>
      <c r="S6" s="11" t="str">
        <f>'007'!$I$15</f>
        <v xml:space="preserve">Data Collector   
Meter Operator Agent   
Supplier   
Licenced Distribution System Operator   </v>
      </c>
      <c r="T6" s="11" t="str">
        <f>'007'!$J$15</f>
        <v xml:space="preserve">Supplier   
Data Collector   
Meter Operator   </v>
      </c>
    </row>
    <row r="7" spans="1:20" customFormat="1" x14ac:dyDescent="0.25">
      <c r="A7" s="53" t="s">
        <v>140</v>
      </c>
      <c r="B7" s="147"/>
      <c r="C7" s="119">
        <f>'008'!$B$7</f>
        <v>43556</v>
      </c>
      <c r="D7" s="107" t="s">
        <v>483</v>
      </c>
      <c r="E7" s="11" t="s">
        <v>216</v>
      </c>
      <c r="F7" s="11" t="s">
        <v>221</v>
      </c>
      <c r="G7" s="107" t="s">
        <v>192</v>
      </c>
      <c r="H7" s="107" t="s">
        <v>110</v>
      </c>
      <c r="I7" s="11" t="s">
        <v>220</v>
      </c>
      <c r="J7" s="108">
        <f>'008'!$B$10</f>
        <v>5446600</v>
      </c>
      <c r="K7" s="107">
        <v>3</v>
      </c>
      <c r="L7" s="108">
        <f>'008'!$C$10</f>
        <v>8968000</v>
      </c>
      <c r="M7" s="107" t="s">
        <v>341</v>
      </c>
      <c r="N7" s="107" t="s">
        <v>166</v>
      </c>
      <c r="O7" s="52"/>
      <c r="P7" s="52"/>
      <c r="Q7" s="52"/>
      <c r="R7" s="107" t="s">
        <v>339</v>
      </c>
      <c r="S7" s="11" t="str">
        <f>'008'!$I$15</f>
        <v xml:space="preserve">Data Collector   
Meter Operator Agent   
Supplier   
Licenced Distribution System Operator   </v>
      </c>
      <c r="T7" s="11" t="str">
        <f>'008'!$J$15</f>
        <v xml:space="preserve">Data Collector   
Supplier   
Data Aggregator   </v>
      </c>
    </row>
    <row r="8" spans="1:20" customFormat="1" x14ac:dyDescent="0.25">
      <c r="A8" s="53" t="s">
        <v>144</v>
      </c>
      <c r="B8" s="147"/>
      <c r="C8" s="119">
        <f>'012'!$B$7</f>
        <v>43556</v>
      </c>
      <c r="D8" s="107" t="s">
        <v>483</v>
      </c>
      <c r="E8" s="11" t="s">
        <v>200</v>
      </c>
      <c r="F8" s="124" t="s">
        <v>474</v>
      </c>
      <c r="G8" s="107" t="s">
        <v>192</v>
      </c>
      <c r="H8" s="107" t="s">
        <v>110</v>
      </c>
      <c r="I8" s="11" t="s">
        <v>236</v>
      </c>
      <c r="J8" s="108">
        <f>'012'!$B$10</f>
        <v>6126614.4134405274</v>
      </c>
      <c r="K8" s="107">
        <v>3</v>
      </c>
      <c r="L8" s="108">
        <f>'012'!$C$10</f>
        <v>17106627.31400748</v>
      </c>
      <c r="M8" s="107" t="s">
        <v>339</v>
      </c>
      <c r="N8" s="107" t="s">
        <v>166</v>
      </c>
      <c r="O8" s="52"/>
      <c r="P8" s="52"/>
      <c r="Q8" s="52"/>
      <c r="R8" s="107" t="s">
        <v>340</v>
      </c>
      <c r="S8" s="11" t="str">
        <f>'012'!$I$15</f>
        <v xml:space="preserve">Meter Operator Agent   
Licenced Distribution System Operator   
Supplier   </v>
      </c>
      <c r="T8" s="11" t="str">
        <f>'012'!$J$15</f>
        <v xml:space="preserve">Data Collector   
Supplier   </v>
      </c>
    </row>
    <row r="9" spans="1:20" customFormat="1" x14ac:dyDescent="0.25">
      <c r="A9" s="53" t="s">
        <v>146</v>
      </c>
      <c r="B9" s="147"/>
      <c r="C9" s="119">
        <f>'014'!$B$7</f>
        <v>43556</v>
      </c>
      <c r="D9" s="107" t="s">
        <v>483</v>
      </c>
      <c r="E9" s="11" t="s">
        <v>103</v>
      </c>
      <c r="F9" s="11" t="s">
        <v>246</v>
      </c>
      <c r="G9" s="107" t="s">
        <v>192</v>
      </c>
      <c r="H9" s="107" t="s">
        <v>110</v>
      </c>
      <c r="I9" s="11" t="s">
        <v>245</v>
      </c>
      <c r="J9" s="108">
        <f>'014'!$B$10</f>
        <v>3128312.2629612349</v>
      </c>
      <c r="K9" s="107">
        <v>3</v>
      </c>
      <c r="L9" s="108">
        <f>'014'!$C$10</f>
        <v>8542363.1925748792</v>
      </c>
      <c r="M9" s="107" t="s">
        <v>340</v>
      </c>
      <c r="N9" s="107" t="s">
        <v>166</v>
      </c>
      <c r="O9" s="52"/>
      <c r="P9" s="52"/>
      <c r="Q9" s="52"/>
      <c r="R9" s="107" t="s">
        <v>341</v>
      </c>
      <c r="S9" s="11" t="str">
        <f>'014'!$I$15</f>
        <v xml:space="preserve">Supplier   
Data Collector   
Data Aggregator   
Meter Operator Agent   </v>
      </c>
      <c r="T9" s="11" t="str">
        <f>'014'!$J$15</f>
        <v xml:space="preserve">Supplier   
Data Aggregator   
non-Performance Assurance Parties   </v>
      </c>
    </row>
    <row r="10" spans="1:20" customFormat="1" x14ac:dyDescent="0.25">
      <c r="A10" s="53" t="s">
        <v>148</v>
      </c>
      <c r="B10" s="159" t="s">
        <v>703</v>
      </c>
      <c r="C10" s="119">
        <f>'016'!$B$7</f>
        <v>43556</v>
      </c>
      <c r="D10" s="107" t="s">
        <v>483</v>
      </c>
      <c r="E10" s="11" t="s">
        <v>253</v>
      </c>
      <c r="F10" s="11" t="s">
        <v>273</v>
      </c>
      <c r="G10" s="107" t="s">
        <v>192</v>
      </c>
      <c r="H10" s="107" t="s">
        <v>110</v>
      </c>
      <c r="I10" s="11" t="s">
        <v>251</v>
      </c>
      <c r="J10" s="108">
        <f>'016'!$B$11</f>
        <v>14604786</v>
      </c>
      <c r="K10" s="107">
        <v>4</v>
      </c>
      <c r="L10" s="108">
        <f>'016'!$C$11</f>
        <v>31509324</v>
      </c>
      <c r="M10" s="107" t="s">
        <v>341</v>
      </c>
      <c r="N10" s="107" t="s">
        <v>166</v>
      </c>
      <c r="O10" s="52"/>
      <c r="P10" s="52"/>
      <c r="Q10" s="52"/>
      <c r="R10" s="107" t="s">
        <v>339</v>
      </c>
      <c r="S10" s="11" t="str">
        <f>'016'!$I$16</f>
        <v xml:space="preserve">Licenced Distribution System Operator   
Meter Operator Agent   
Supplier   
non-Performance Assurance Parties   </v>
      </c>
      <c r="T10" s="11" t="str">
        <f>'016'!$J$16</f>
        <v xml:space="preserve">Data Collector   
Supplier   
Data Aggregator   
non-Performance Assurance Parties   </v>
      </c>
    </row>
    <row r="11" spans="1:20" customFormat="1" x14ac:dyDescent="0.25">
      <c r="A11" s="53" t="s">
        <v>151</v>
      </c>
      <c r="B11" s="147"/>
      <c r="C11" s="119">
        <f>'019'!$B$7</f>
        <v>43556</v>
      </c>
      <c r="D11" s="107" t="s">
        <v>483</v>
      </c>
      <c r="E11" s="11" t="s">
        <v>253</v>
      </c>
      <c r="F11" s="11" t="s">
        <v>108</v>
      </c>
      <c r="G11" s="107" t="s">
        <v>166</v>
      </c>
      <c r="H11" s="107" t="s">
        <v>265</v>
      </c>
      <c r="I11" s="11" t="s">
        <v>288</v>
      </c>
      <c r="J11" s="108">
        <f>'019'!$B$10</f>
        <v>4216211.0241999999</v>
      </c>
      <c r="K11" s="107">
        <v>1</v>
      </c>
      <c r="L11" s="108">
        <f>'019'!$C$10</f>
        <v>13986685.536</v>
      </c>
      <c r="M11" s="107" t="s">
        <v>339</v>
      </c>
      <c r="N11" s="107" t="s">
        <v>166</v>
      </c>
      <c r="O11" s="52"/>
      <c r="P11" s="52"/>
      <c r="Q11" s="52"/>
      <c r="R11" s="107" t="s">
        <v>341</v>
      </c>
      <c r="S11" s="11" t="str">
        <f>'019'!$I$15</f>
        <v xml:space="preserve">Registrant   
Licensed Distribution System Operator   
CVA Meter Operator Agent   </v>
      </c>
      <c r="T11" s="11" t="str">
        <f>'019'!$J$15</f>
        <v>non-Performance Assurance Parties</v>
      </c>
    </row>
    <row r="12" spans="1:20" customFormat="1" x14ac:dyDescent="0.25">
      <c r="A12" s="53" t="s">
        <v>152</v>
      </c>
      <c r="B12" s="147"/>
      <c r="C12" s="119">
        <f>'020'!$B$7</f>
        <v>43556</v>
      </c>
      <c r="D12" s="107" t="s">
        <v>483</v>
      </c>
      <c r="E12" s="11" t="s">
        <v>200</v>
      </c>
      <c r="F12" s="11" t="s">
        <v>201</v>
      </c>
      <c r="G12" s="107" t="s">
        <v>166</v>
      </c>
      <c r="H12" s="107" t="s">
        <v>265</v>
      </c>
      <c r="I12" s="11" t="s">
        <v>290</v>
      </c>
      <c r="J12" s="108">
        <f>'020'!$B$10</f>
        <v>1001466.1888000001</v>
      </c>
      <c r="K12" s="107">
        <v>4</v>
      </c>
      <c r="L12" s="108">
        <f>'020'!$C$10</f>
        <v>1727908.7616000001</v>
      </c>
      <c r="M12" s="107" t="s">
        <v>339</v>
      </c>
      <c r="N12" s="107" t="s">
        <v>166</v>
      </c>
      <c r="O12" s="52"/>
      <c r="P12" s="52"/>
      <c r="Q12" s="52"/>
      <c r="R12" s="107" t="s">
        <v>341</v>
      </c>
      <c r="S12" s="11" t="str">
        <f>'020'!$I$15</f>
        <v xml:space="preserve">Licensed Distribution System Operator   
CVA Meter Operator Agent   
non-Performance Assurance Parties   </v>
      </c>
      <c r="T12" s="11" t="str">
        <f>'020'!$J$15</f>
        <v xml:space="preserve">Registrant   
Licensed Distribution System Operator   
CVA Meter Operator Agent   
non-Performance Assurance Parties   </v>
      </c>
    </row>
    <row r="13" spans="1:20" customFormat="1" x14ac:dyDescent="0.25">
      <c r="A13" s="53" t="s">
        <v>153</v>
      </c>
      <c r="B13" s="159" t="s">
        <v>703</v>
      </c>
      <c r="C13" s="119">
        <f>'021'!$B$7</f>
        <v>43556</v>
      </c>
      <c r="D13" s="107" t="s">
        <v>483</v>
      </c>
      <c r="E13" s="11" t="s">
        <v>216</v>
      </c>
      <c r="F13" s="11" t="s">
        <v>275</v>
      </c>
      <c r="G13" s="107" t="s">
        <v>166</v>
      </c>
      <c r="H13" s="107" t="s">
        <v>265</v>
      </c>
      <c r="I13" s="11" t="s">
        <v>292</v>
      </c>
      <c r="J13" s="108">
        <f>'021'!$B$10</f>
        <v>43810162.302955687</v>
      </c>
      <c r="K13" s="107">
        <v>5</v>
      </c>
      <c r="L13" s="108">
        <f>'021'!$C$10</f>
        <v>73852123.918983638</v>
      </c>
      <c r="M13" s="107" t="s">
        <v>339</v>
      </c>
      <c r="N13" s="107" t="s">
        <v>166</v>
      </c>
      <c r="O13" s="52"/>
      <c r="P13" s="52"/>
      <c r="Q13" s="52"/>
      <c r="R13" s="107" t="s">
        <v>341</v>
      </c>
      <c r="S13" s="11" t="str">
        <f>'021'!$I$15</f>
        <v xml:space="preserve">CVA Meter Operator Agent   
non-Performance Assurance Parties   </v>
      </c>
      <c r="T13" s="11" t="str">
        <f>'021'!$J$15</f>
        <v xml:space="preserve">Registrant   
Licensed Distribution System Operator   
non-Performance Assurance Parties   </v>
      </c>
    </row>
    <row r="14" spans="1:20" customFormat="1" x14ac:dyDescent="0.25">
      <c r="A14" s="53" t="s">
        <v>154</v>
      </c>
      <c r="B14" s="147"/>
      <c r="C14" s="119" t="e">
        <f>#REF!</f>
        <v>#REF!</v>
      </c>
      <c r="D14" s="107" t="s">
        <v>483</v>
      </c>
      <c r="E14" s="11" t="s">
        <v>200</v>
      </c>
      <c r="F14" s="11" t="s">
        <v>276</v>
      </c>
      <c r="G14" s="107" t="s">
        <v>166</v>
      </c>
      <c r="H14" s="107" t="s">
        <v>265</v>
      </c>
      <c r="I14" s="11" t="s">
        <v>293</v>
      </c>
      <c r="J14" s="108" t="e">
        <f>#REF!</f>
        <v>#REF!</v>
      </c>
      <c r="K14" s="107">
        <v>3</v>
      </c>
      <c r="L14" s="108">
        <f>'022'!$C$10</f>
        <v>9194529.2669999991</v>
      </c>
      <c r="M14" s="107" t="s">
        <v>339</v>
      </c>
      <c r="N14" s="107" t="s">
        <v>166</v>
      </c>
      <c r="O14" s="52"/>
      <c r="P14" s="52"/>
      <c r="Q14" s="52"/>
      <c r="R14" s="107" t="s">
        <v>341</v>
      </c>
      <c r="S14" s="11" t="str">
        <f>'022'!$I$15</f>
        <v xml:space="preserve">Registrant   
Licensed Distribution System Operator   
CVA Meter Operator Agent   
non-Performance Assurance Parties   </v>
      </c>
      <c r="T14" s="11" t="str">
        <f>'022'!$J$15</f>
        <v xml:space="preserve">Registrant   
Licensed Distribution System Operator   
non-Performance Assurance Parties   </v>
      </c>
    </row>
    <row r="15" spans="1:20" x14ac:dyDescent="0.25">
      <c r="A15" s="120"/>
      <c r="C15" s="121"/>
      <c r="J15" s="123"/>
      <c r="L15" s="123"/>
      <c r="O15" s="128"/>
      <c r="P15" s="128"/>
      <c r="Q15" s="128"/>
      <c r="R15" s="129"/>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O20" s="128"/>
      <c r="P20" s="128"/>
      <c r="Q20" s="128"/>
      <c r="R20" s="129"/>
    </row>
    <row r="21" spans="1:20" x14ac:dyDescent="0.25">
      <c r="E21" s="126"/>
      <c r="J21" s="109"/>
      <c r="L21" s="109"/>
      <c r="O21" s="128"/>
      <c r="P21" s="128"/>
      <c r="Q21" s="128"/>
      <c r="R21" s="129"/>
    </row>
    <row r="23" spans="1:20" x14ac:dyDescent="0.25">
      <c r="C23" s="120"/>
      <c r="F23" s="126"/>
      <c r="G23" s="126"/>
      <c r="H23" s="126"/>
      <c r="I23" s="126"/>
    </row>
    <row r="24" spans="1:20" ht="18.75" x14ac:dyDescent="0.25">
      <c r="C24" s="120"/>
      <c r="F24" s="126"/>
      <c r="G24" s="127"/>
      <c r="H24" s="126"/>
      <c r="I24" s="127"/>
    </row>
    <row r="25" spans="1:20" x14ac:dyDescent="0.25">
      <c r="C25" s="120"/>
      <c r="F25" s="126"/>
      <c r="G25" s="126"/>
      <c r="H25" s="126"/>
      <c r="I25" s="126"/>
    </row>
    <row r="26" spans="1:20" x14ac:dyDescent="0.25">
      <c r="C26" s="120"/>
      <c r="F26" s="126"/>
      <c r="G26" s="126"/>
      <c r="H26" s="126"/>
      <c r="I26" s="126"/>
    </row>
    <row r="27" spans="1:20" x14ac:dyDescent="0.25">
      <c r="C27" s="120"/>
      <c r="F27" s="126"/>
      <c r="G27" s="126"/>
      <c r="H27" s="126"/>
      <c r="I27" s="126"/>
    </row>
    <row r="28" spans="1:20" s="122" customFormat="1" x14ac:dyDescent="0.25">
      <c r="C28" s="120"/>
      <c r="E28" s="60"/>
      <c r="F28" s="126"/>
      <c r="G28" s="126"/>
      <c r="H28" s="126"/>
      <c r="I28" s="126"/>
      <c r="O28" s="60"/>
      <c r="P28" s="60"/>
      <c r="Q28" s="60"/>
      <c r="S28" s="60"/>
      <c r="T28" s="60"/>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ht="18.75" x14ac:dyDescent="0.25">
      <c r="C39" s="120"/>
      <c r="E39" s="60"/>
      <c r="F39" s="126"/>
      <c r="G39" s="126"/>
      <c r="H39" s="126"/>
      <c r="I39" s="127"/>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ht="18.75" x14ac:dyDescent="0.25">
      <c r="C52" s="120"/>
      <c r="E52" s="60"/>
      <c r="F52" s="126"/>
      <c r="G52" s="127"/>
      <c r="H52" s="126"/>
      <c r="I52" s="127"/>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x14ac:dyDescent="0.25">
      <c r="C54" s="120"/>
      <c r="E54" s="60"/>
      <c r="F54" s="126"/>
      <c r="G54" s="126"/>
      <c r="H54" s="126"/>
      <c r="I54" s="126"/>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sheetData>
  <autoFilter ref="A1:T14">
    <sortState ref="A2:S35">
      <sortCondition ref="A1:A35"/>
    </sortState>
  </autoFilter>
  <hyperlinks>
    <hyperlink ref="A2" location="'003'!A1" display="003"/>
    <hyperlink ref="A3" location="'004'!A1" display="004"/>
    <hyperlink ref="A4" location="'005'!A1" display="005"/>
    <hyperlink ref="A5" location="'006'!A1" display="006"/>
    <hyperlink ref="A6" location="'007'!A1" display="007"/>
    <hyperlink ref="A7" location="'008'!A1" display="008"/>
    <hyperlink ref="A8" location="'012'!A1" display="012"/>
    <hyperlink ref="A9" location="'014'!A1" display="014"/>
    <hyperlink ref="A10" location="'016'!A1" display="016"/>
    <hyperlink ref="A11" location="'019'!A1" display="019"/>
    <hyperlink ref="A12" location="'020'!A1" display="020"/>
    <hyperlink ref="A13" location="'021'!A1" display="021"/>
    <hyperlink ref="A14" location="'022'!A1" display="022"/>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topLeftCell="K1" activePane="topRight" state="frozen"/>
      <selection pane="topRight" activeCell="A9" sqref="A9:XFD2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137</v>
      </c>
      <c r="B2" s="159" t="s">
        <v>703</v>
      </c>
      <c r="C2" s="119">
        <f>'005'!$B$7</f>
        <v>43556</v>
      </c>
      <c r="D2" s="107" t="s">
        <v>483</v>
      </c>
      <c r="E2" s="11" t="s">
        <v>200</v>
      </c>
      <c r="F2" s="11" t="s">
        <v>268</v>
      </c>
      <c r="G2" s="107" t="s">
        <v>192</v>
      </c>
      <c r="H2" s="107" t="s">
        <v>110</v>
      </c>
      <c r="I2" s="11" t="s">
        <v>208</v>
      </c>
      <c r="J2" s="108">
        <f>'005'!$B$10</f>
        <v>29812725.487999998</v>
      </c>
      <c r="K2" s="107">
        <v>5</v>
      </c>
      <c r="L2" s="108">
        <f>'005'!$C$10</f>
        <v>55914616.45000001</v>
      </c>
      <c r="M2" s="107" t="s">
        <v>339</v>
      </c>
      <c r="N2" s="107" t="s">
        <v>166</v>
      </c>
      <c r="O2" s="52"/>
      <c r="P2" s="52"/>
      <c r="Q2" s="52"/>
      <c r="R2" s="107" t="s">
        <v>340</v>
      </c>
      <c r="S2" s="11" t="str">
        <f>'005'!$I$15</f>
        <v xml:space="preserve">Meter Operator Agent   
Data Collector   
Supplier   </v>
      </c>
      <c r="T2" s="11" t="str">
        <f>'005'!$J$15</f>
        <v xml:space="preserve">Meter Operator Agent   
Data Collector   
Supplier   </v>
      </c>
    </row>
    <row r="3" spans="1:20" customFormat="1" x14ac:dyDescent="0.25">
      <c r="A3" s="53" t="s">
        <v>139</v>
      </c>
      <c r="B3" s="159" t="s">
        <v>703</v>
      </c>
      <c r="C3" s="119">
        <f>'007'!$B$7</f>
        <v>43556</v>
      </c>
      <c r="D3" s="107" t="s">
        <v>483</v>
      </c>
      <c r="E3" s="11" t="s">
        <v>216</v>
      </c>
      <c r="F3" s="11" t="s">
        <v>269</v>
      </c>
      <c r="G3" s="107" t="s">
        <v>192</v>
      </c>
      <c r="H3" s="107" t="s">
        <v>110</v>
      </c>
      <c r="I3" s="11" t="s">
        <v>214</v>
      </c>
      <c r="J3" s="108">
        <f>'007'!$B$10</f>
        <v>11888665.83189</v>
      </c>
      <c r="K3" s="107">
        <v>5</v>
      </c>
      <c r="L3" s="108">
        <f>'007'!$C$10</f>
        <v>29466975.697075203</v>
      </c>
      <c r="M3" s="107" t="s">
        <v>341</v>
      </c>
      <c r="N3" s="107" t="s">
        <v>166</v>
      </c>
      <c r="O3" s="52"/>
      <c r="P3" s="52"/>
      <c r="Q3" s="52"/>
      <c r="R3" s="107" t="s">
        <v>339</v>
      </c>
      <c r="S3" s="11" t="str">
        <f>'007'!$I$15</f>
        <v xml:space="preserve">Data Collector   
Meter Operator Agent   
Supplier   
Licenced Distribution System Operator   </v>
      </c>
      <c r="T3" s="11" t="str">
        <f>'007'!$J$15</f>
        <v xml:space="preserve">Supplier   
Data Collector   
Meter Operator   </v>
      </c>
    </row>
    <row r="4" spans="1:20" customFormat="1" x14ac:dyDescent="0.25">
      <c r="A4" s="53" t="s">
        <v>140</v>
      </c>
      <c r="B4" s="147"/>
      <c r="C4" s="119">
        <f>'008'!$B$7</f>
        <v>43556</v>
      </c>
      <c r="D4" s="107" t="s">
        <v>483</v>
      </c>
      <c r="E4" s="11" t="s">
        <v>216</v>
      </c>
      <c r="F4" s="11" t="s">
        <v>221</v>
      </c>
      <c r="G4" s="107" t="s">
        <v>192</v>
      </c>
      <c r="H4" s="107" t="s">
        <v>110</v>
      </c>
      <c r="I4" s="11" t="s">
        <v>220</v>
      </c>
      <c r="J4" s="108">
        <f>'008'!$B$10</f>
        <v>5446600</v>
      </c>
      <c r="K4" s="107">
        <v>3</v>
      </c>
      <c r="L4" s="108">
        <f>'008'!$C$10</f>
        <v>8968000</v>
      </c>
      <c r="M4" s="107" t="s">
        <v>341</v>
      </c>
      <c r="N4" s="107" t="s">
        <v>166</v>
      </c>
      <c r="O4" s="52"/>
      <c r="P4" s="52"/>
      <c r="Q4" s="52"/>
      <c r="R4" s="107" t="s">
        <v>339</v>
      </c>
      <c r="S4" s="11" t="str">
        <f>'008'!$I$15</f>
        <v xml:space="preserve">Data Collector   
Meter Operator Agent   
Supplier   
Licenced Distribution System Operator   </v>
      </c>
      <c r="T4" s="11" t="str">
        <f>'008'!$J$15</f>
        <v xml:space="preserve">Data Collector   
Supplier   
Data Aggregator   </v>
      </c>
    </row>
    <row r="5" spans="1:20" customFormat="1" x14ac:dyDescent="0.25">
      <c r="A5" s="53" t="s">
        <v>142</v>
      </c>
      <c r="B5" s="147"/>
      <c r="C5" s="119">
        <f>'010'!$B$7</f>
        <v>43556</v>
      </c>
      <c r="D5" s="107" t="s">
        <v>483</v>
      </c>
      <c r="E5" s="11" t="s">
        <v>216</v>
      </c>
      <c r="F5" s="11" t="s">
        <v>229</v>
      </c>
      <c r="G5" s="107" t="s">
        <v>192</v>
      </c>
      <c r="H5" s="107" t="s">
        <v>110</v>
      </c>
      <c r="I5" s="11" t="s">
        <v>228</v>
      </c>
      <c r="J5" s="108">
        <f>'010'!$B$10</f>
        <v>1914982.897241184</v>
      </c>
      <c r="K5" s="107">
        <v>3</v>
      </c>
      <c r="L5" s="108">
        <f>'010'!$C$10</f>
        <v>4193160.7558094095</v>
      </c>
      <c r="M5" s="107" t="s">
        <v>340</v>
      </c>
      <c r="N5" s="107" t="s">
        <v>166</v>
      </c>
      <c r="O5" s="52"/>
      <c r="P5" s="52"/>
      <c r="Q5" s="52"/>
      <c r="R5" s="107" t="s">
        <v>340</v>
      </c>
      <c r="S5" s="11" t="str">
        <f>'010'!$I$15</f>
        <v xml:space="preserve">Data Collector   
Supplier   </v>
      </c>
      <c r="T5" s="11" t="str">
        <f>'010'!$J$15</f>
        <v xml:space="preserve">Data Collector   
Supplier   </v>
      </c>
    </row>
    <row r="6" spans="1:20" customFormat="1" x14ac:dyDescent="0.25">
      <c r="A6" s="53" t="s">
        <v>145</v>
      </c>
      <c r="B6" s="147"/>
      <c r="C6" s="119">
        <f>'013'!$B$7</f>
        <v>43556</v>
      </c>
      <c r="D6" s="107" t="s">
        <v>483</v>
      </c>
      <c r="E6" s="11" t="s">
        <v>216</v>
      </c>
      <c r="F6" s="11" t="s">
        <v>271</v>
      </c>
      <c r="G6" s="107" t="s">
        <v>192</v>
      </c>
      <c r="H6" s="107" t="s">
        <v>110</v>
      </c>
      <c r="I6" s="11" t="s">
        <v>240</v>
      </c>
      <c r="J6" s="108">
        <f>'013'!$B$11</f>
        <v>14200000</v>
      </c>
      <c r="K6" s="107">
        <v>4</v>
      </c>
      <c r="L6" s="108">
        <f>'013'!$C$11</f>
        <v>23400000</v>
      </c>
      <c r="M6" s="107" t="s">
        <v>340</v>
      </c>
      <c r="N6" s="107" t="s">
        <v>166</v>
      </c>
      <c r="O6" s="52"/>
      <c r="P6" s="52"/>
      <c r="Q6" s="52"/>
      <c r="R6" s="107" t="s">
        <v>340</v>
      </c>
      <c r="S6" s="11" t="str">
        <f>'013'!$I$16</f>
        <v xml:space="preserve">Supplier   
Data Collector   
Data Aggregator   </v>
      </c>
      <c r="T6" s="11" t="str">
        <f>'013'!$J$16</f>
        <v xml:space="preserve">Supplier   
Data Collector   </v>
      </c>
    </row>
    <row r="7" spans="1:20" customFormat="1" x14ac:dyDescent="0.25">
      <c r="A7" s="53" t="s">
        <v>146</v>
      </c>
      <c r="B7" s="147"/>
      <c r="C7" s="119">
        <f>'014'!$B$7</f>
        <v>43556</v>
      </c>
      <c r="D7" s="107" t="s">
        <v>483</v>
      </c>
      <c r="E7" s="11" t="s">
        <v>103</v>
      </c>
      <c r="F7" s="11" t="s">
        <v>246</v>
      </c>
      <c r="G7" s="107" t="s">
        <v>192</v>
      </c>
      <c r="H7" s="107" t="s">
        <v>110</v>
      </c>
      <c r="I7" s="11" t="s">
        <v>245</v>
      </c>
      <c r="J7" s="108">
        <f>'014'!$B$10</f>
        <v>3128312.2629612349</v>
      </c>
      <c r="K7" s="107">
        <v>3</v>
      </c>
      <c r="L7" s="108">
        <f>'014'!$C$10</f>
        <v>8542363.1925748792</v>
      </c>
      <c r="M7" s="107" t="s">
        <v>340</v>
      </c>
      <c r="N7" s="107" t="s">
        <v>166</v>
      </c>
      <c r="O7" s="52"/>
      <c r="P7" s="52"/>
      <c r="Q7" s="52"/>
      <c r="R7" s="107" t="s">
        <v>341</v>
      </c>
      <c r="S7" s="11" t="str">
        <f>'014'!$I$15</f>
        <v xml:space="preserve">Supplier   
Data Collector   
Data Aggregator   
Meter Operator Agent   </v>
      </c>
      <c r="T7" s="11" t="str">
        <f>'014'!$J$15</f>
        <v xml:space="preserve">Supplier   
Data Aggregator   
non-Performance Assurance Parties   </v>
      </c>
    </row>
    <row r="8" spans="1:20" customFormat="1" x14ac:dyDescent="0.25">
      <c r="A8" s="53" t="s">
        <v>150</v>
      </c>
      <c r="B8" s="159" t="s">
        <v>703</v>
      </c>
      <c r="C8" s="119">
        <f>'018'!$B$7</f>
        <v>43556</v>
      </c>
      <c r="D8" s="107" t="s">
        <v>483</v>
      </c>
      <c r="E8" s="11" t="s">
        <v>216</v>
      </c>
      <c r="F8" s="11" t="s">
        <v>274</v>
      </c>
      <c r="G8" s="107" t="s">
        <v>192</v>
      </c>
      <c r="H8" s="107" t="s">
        <v>110</v>
      </c>
      <c r="I8" s="11" t="s">
        <v>260</v>
      </c>
      <c r="J8" s="108">
        <f>'018'!$B$10</f>
        <v>4300000</v>
      </c>
      <c r="K8" s="107">
        <v>3</v>
      </c>
      <c r="L8" s="108">
        <f>'018'!$C$10</f>
        <v>10100000</v>
      </c>
      <c r="M8" s="107" t="s">
        <v>339</v>
      </c>
      <c r="N8" s="107" t="s">
        <v>166</v>
      </c>
      <c r="O8" s="52"/>
      <c r="P8" s="52"/>
      <c r="Q8" s="52"/>
      <c r="R8" s="107" t="s">
        <v>340</v>
      </c>
      <c r="S8" s="11" t="str">
        <f>'018'!$I$15</f>
        <v xml:space="preserve">Data Collector   
Supplier   </v>
      </c>
      <c r="T8" s="11" t="str">
        <f>'018'!$J$15</f>
        <v xml:space="preserve">Supplier   </v>
      </c>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A11" s="120"/>
      <c r="C11" s="121"/>
      <c r="J11" s="123"/>
      <c r="L11" s="123"/>
      <c r="O11" s="128"/>
      <c r="P11" s="128"/>
      <c r="Q11" s="128"/>
      <c r="R11" s="129"/>
    </row>
    <row r="12" spans="1:20" x14ac:dyDescent="0.25">
      <c r="A12" s="120"/>
      <c r="C12" s="121"/>
      <c r="J12" s="123"/>
      <c r="L12" s="123"/>
      <c r="O12" s="128"/>
      <c r="P12" s="128"/>
      <c r="Q12" s="128"/>
      <c r="R12" s="129"/>
    </row>
    <row r="13" spans="1:20" x14ac:dyDescent="0.25">
      <c r="A13" s="120"/>
      <c r="C13" s="121"/>
      <c r="J13" s="123"/>
      <c r="L13" s="123"/>
      <c r="O13" s="128"/>
      <c r="P13" s="128"/>
      <c r="Q13" s="128"/>
      <c r="R13" s="129"/>
    </row>
    <row r="14" spans="1:20" x14ac:dyDescent="0.25">
      <c r="O14" s="128"/>
      <c r="P14" s="128"/>
      <c r="Q14" s="128"/>
      <c r="R14" s="129"/>
    </row>
    <row r="15" spans="1:20" x14ac:dyDescent="0.25">
      <c r="E15" s="126"/>
      <c r="J15" s="109"/>
      <c r="L15" s="109"/>
      <c r="O15" s="128"/>
      <c r="P15" s="128"/>
      <c r="Q15" s="128"/>
      <c r="R15" s="129"/>
    </row>
    <row r="17" spans="3:20" x14ac:dyDescent="0.25">
      <c r="C17" s="120"/>
      <c r="F17" s="126"/>
      <c r="G17" s="126"/>
      <c r="H17" s="126"/>
      <c r="I17" s="126"/>
    </row>
    <row r="18" spans="3:20" ht="18.75" x14ac:dyDescent="0.25">
      <c r="C18" s="120"/>
      <c r="F18" s="126"/>
      <c r="G18" s="127"/>
      <c r="H18" s="126"/>
      <c r="I18" s="127"/>
    </row>
    <row r="19" spans="3:20" x14ac:dyDescent="0.25">
      <c r="C19" s="120"/>
      <c r="F19" s="126"/>
      <c r="G19" s="126"/>
      <c r="H19" s="126"/>
      <c r="I19" s="126"/>
    </row>
    <row r="20" spans="3:20" x14ac:dyDescent="0.25">
      <c r="C20" s="120"/>
      <c r="F20" s="126"/>
      <c r="G20" s="126"/>
      <c r="H20" s="126"/>
      <c r="I20" s="126"/>
    </row>
    <row r="21" spans="3:20" x14ac:dyDescent="0.25">
      <c r="C21" s="120"/>
      <c r="F21" s="126"/>
      <c r="G21" s="126"/>
      <c r="H21" s="126"/>
      <c r="I21" s="126"/>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x14ac:dyDescent="0.25">
      <c r="C30" s="120"/>
      <c r="E30" s="60"/>
      <c r="F30" s="126"/>
      <c r="G30" s="126"/>
      <c r="H30" s="126"/>
      <c r="I30" s="126"/>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ht="18.75" x14ac:dyDescent="0.25">
      <c r="C33" s="120"/>
      <c r="E33" s="60"/>
      <c r="F33" s="126"/>
      <c r="G33" s="126"/>
      <c r="H33" s="126"/>
      <c r="I33" s="127"/>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ht="18.75" x14ac:dyDescent="0.25">
      <c r="C46" s="120"/>
      <c r="E46" s="60"/>
      <c r="F46" s="126"/>
      <c r="G46" s="127"/>
      <c r="H46" s="126"/>
      <c r="I46" s="127"/>
      <c r="O46" s="60"/>
      <c r="P46" s="60"/>
      <c r="Q46" s="60"/>
      <c r="S46" s="60"/>
      <c r="T46" s="60"/>
    </row>
    <row r="47" spans="3:20" s="122" customFormat="1" ht="18.75" x14ac:dyDescent="0.25">
      <c r="C47" s="120"/>
      <c r="E47" s="60"/>
      <c r="F47" s="126"/>
      <c r="G47" s="127"/>
      <c r="H47" s="126"/>
      <c r="I47" s="127"/>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sheetData>
  <autoFilter ref="A1:T8">
    <sortState ref="A2:S35">
      <sortCondition ref="A1:A35"/>
    </sortState>
  </autoFilter>
  <hyperlinks>
    <hyperlink ref="A2" location="'005'!A1" display="005"/>
    <hyperlink ref="A3" location="'007'!A1" display="007"/>
    <hyperlink ref="A4" location="'008'!A1" display="008"/>
    <hyperlink ref="A5" location="'010'!A1" display="010"/>
    <hyperlink ref="A6" location="'013'!A1" display="013"/>
    <hyperlink ref="A7" location="'014'!A1" display="014"/>
    <hyperlink ref="A8" location="'018'!A1" display="018"/>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zoomScaleNormal="100" workbookViewId="0">
      <pane xSplit="1" topLeftCell="B1" activePane="topRight" state="frozen"/>
      <selection pane="topRight" activeCell="S24" sqref="S2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141</v>
      </c>
      <c r="B2" s="147"/>
      <c r="C2" s="119">
        <f>'009'!$B$7</f>
        <v>43556</v>
      </c>
      <c r="D2" s="107" t="s">
        <v>483</v>
      </c>
      <c r="E2" s="11" t="s">
        <v>216</v>
      </c>
      <c r="F2" s="11" t="s">
        <v>270</v>
      </c>
      <c r="G2" s="107" t="s">
        <v>192</v>
      </c>
      <c r="H2" s="107" t="s">
        <v>110</v>
      </c>
      <c r="I2" s="11" t="s">
        <v>225</v>
      </c>
      <c r="J2" s="108">
        <f>'009'!$B$10</f>
        <v>130000</v>
      </c>
      <c r="K2" s="107">
        <v>3</v>
      </c>
      <c r="L2" s="108">
        <f>'009'!$C$10</f>
        <v>1070000</v>
      </c>
      <c r="M2" s="107" t="s">
        <v>340</v>
      </c>
      <c r="N2" s="107" t="s">
        <v>166</v>
      </c>
      <c r="O2" s="52"/>
      <c r="P2" s="52"/>
      <c r="Q2" s="52"/>
      <c r="R2" s="107" t="s">
        <v>339</v>
      </c>
      <c r="S2" s="11" t="str">
        <f>'009'!$I$15</f>
        <v xml:space="preserve">Data Aggregator   
non-Performance Assurance Parties   </v>
      </c>
      <c r="T2" s="11" t="str">
        <f>'009'!$J$15</f>
        <v xml:space="preserve">Supplier   
Data Aggregator   </v>
      </c>
    </row>
    <row r="3" spans="1:20" customFormat="1" x14ac:dyDescent="0.25">
      <c r="A3" s="53" t="s">
        <v>145</v>
      </c>
      <c r="B3" s="147"/>
      <c r="C3" s="119">
        <f>'013'!$B$7</f>
        <v>43556</v>
      </c>
      <c r="D3" s="107" t="s">
        <v>483</v>
      </c>
      <c r="E3" s="11" t="s">
        <v>216</v>
      </c>
      <c r="F3" s="11" t="s">
        <v>271</v>
      </c>
      <c r="G3" s="107" t="s">
        <v>192</v>
      </c>
      <c r="H3" s="107" t="s">
        <v>110</v>
      </c>
      <c r="I3" s="11" t="s">
        <v>240</v>
      </c>
      <c r="J3" s="108">
        <f>'013'!$B$11</f>
        <v>14200000</v>
      </c>
      <c r="K3" s="107">
        <v>4</v>
      </c>
      <c r="L3" s="108">
        <f>'013'!$C$11</f>
        <v>23400000</v>
      </c>
      <c r="M3" s="107" t="s">
        <v>340</v>
      </c>
      <c r="N3" s="107" t="s">
        <v>166</v>
      </c>
      <c r="O3" s="52"/>
      <c r="P3" s="52"/>
      <c r="Q3" s="52"/>
      <c r="R3" s="107" t="s">
        <v>340</v>
      </c>
      <c r="S3" s="11" t="str">
        <f>'013'!$I$16</f>
        <v xml:space="preserve">Supplier   
Data Collector   
Data Aggregator   </v>
      </c>
      <c r="T3" s="11" t="str">
        <f>'013'!$J$16</f>
        <v xml:space="preserve">Supplier   
Data Collector   </v>
      </c>
    </row>
    <row r="4" spans="1:20" customFormat="1" x14ac:dyDescent="0.25">
      <c r="A4" s="53" t="s">
        <v>146</v>
      </c>
      <c r="B4" s="147"/>
      <c r="C4" s="119">
        <f>'014'!$B$7</f>
        <v>43556</v>
      </c>
      <c r="D4" s="107" t="s">
        <v>483</v>
      </c>
      <c r="E4" s="11" t="s">
        <v>103</v>
      </c>
      <c r="F4" s="11" t="s">
        <v>246</v>
      </c>
      <c r="G4" s="107" t="s">
        <v>192</v>
      </c>
      <c r="H4" s="107" t="s">
        <v>110</v>
      </c>
      <c r="I4" s="11" t="s">
        <v>245</v>
      </c>
      <c r="J4" s="108">
        <f>'014'!$B$10</f>
        <v>3128312.2629612349</v>
      </c>
      <c r="K4" s="107">
        <v>3</v>
      </c>
      <c r="L4" s="108">
        <f>'014'!$C$10</f>
        <v>8542363.1925748792</v>
      </c>
      <c r="M4" s="107" t="s">
        <v>340</v>
      </c>
      <c r="N4" s="107" t="s">
        <v>166</v>
      </c>
      <c r="O4" s="52"/>
      <c r="P4" s="52"/>
      <c r="Q4" s="52"/>
      <c r="R4" s="107" t="s">
        <v>341</v>
      </c>
      <c r="S4" s="11" t="str">
        <f>'014'!$I$15</f>
        <v xml:space="preserve">Supplier   
Data Collector   
Data Aggregator   
Meter Operator Agent   </v>
      </c>
      <c r="T4" s="11" t="str">
        <f>'014'!$J$15</f>
        <v xml:space="preserve">Supplier   
Data Aggregator   
non-Performance Assurance Parties   </v>
      </c>
    </row>
    <row r="5" spans="1:20" customFormat="1" x14ac:dyDescent="0.25">
      <c r="A5" s="53" t="s">
        <v>187</v>
      </c>
      <c r="B5" s="147"/>
      <c r="C5" s="119">
        <f>'034'!$B$7</f>
        <v>43556</v>
      </c>
      <c r="D5" s="107" t="s">
        <v>483</v>
      </c>
      <c r="E5" s="11" t="s">
        <v>278</v>
      </c>
      <c r="F5" s="11" t="s">
        <v>287</v>
      </c>
      <c r="G5" s="107" t="s">
        <v>166</v>
      </c>
      <c r="H5" s="107" t="s">
        <v>265</v>
      </c>
      <c r="I5" s="11" t="s">
        <v>329</v>
      </c>
      <c r="J5" s="108">
        <f>'034'!$B$10</f>
        <v>179900</v>
      </c>
      <c r="K5" s="107">
        <v>1</v>
      </c>
      <c r="L5" s="108">
        <f>'034'!$C$10</f>
        <v>8400000</v>
      </c>
      <c r="M5" s="107" t="s">
        <v>341</v>
      </c>
      <c r="N5" s="107" t="s">
        <v>166</v>
      </c>
      <c r="O5" s="52"/>
      <c r="P5" s="52"/>
      <c r="Q5" s="52"/>
      <c r="R5" s="107" t="s">
        <v>341</v>
      </c>
      <c r="S5" s="11" t="str">
        <f>'034'!$I$15</f>
        <v xml:space="preserve">Data Aggregator   
non-Performance Assurance Parties   </v>
      </c>
      <c r="T5" s="11" t="str">
        <f>'034'!$J$15</f>
        <v>non-Performance Assurance Parties</v>
      </c>
    </row>
    <row r="6" spans="1:20" x14ac:dyDescent="0.25">
      <c r="A6" s="120"/>
      <c r="C6" s="121"/>
      <c r="J6" s="123"/>
      <c r="L6" s="123"/>
      <c r="O6" s="128"/>
      <c r="P6" s="128"/>
      <c r="Q6" s="128"/>
      <c r="R6" s="129"/>
    </row>
    <row r="7" spans="1:20" x14ac:dyDescent="0.25">
      <c r="A7" s="120"/>
      <c r="C7" s="121"/>
      <c r="J7" s="123"/>
      <c r="L7" s="123"/>
      <c r="O7" s="128"/>
      <c r="P7" s="128"/>
      <c r="Q7" s="128"/>
      <c r="R7" s="129"/>
    </row>
    <row r="8" spans="1:20" x14ac:dyDescent="0.25">
      <c r="A8" s="120"/>
      <c r="C8" s="121"/>
      <c r="J8" s="123"/>
      <c r="L8" s="123"/>
      <c r="O8" s="128"/>
      <c r="P8" s="128"/>
      <c r="Q8" s="128"/>
      <c r="R8" s="129"/>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O11" s="128"/>
      <c r="P11" s="128"/>
      <c r="Q11" s="128"/>
      <c r="R11" s="129"/>
    </row>
    <row r="12" spans="1:20" x14ac:dyDescent="0.25">
      <c r="E12" s="126"/>
      <c r="J12" s="109"/>
      <c r="L12" s="109"/>
      <c r="O12" s="128"/>
      <c r="P12" s="128"/>
      <c r="Q12" s="128"/>
      <c r="R12" s="129"/>
    </row>
    <row r="14" spans="1:20" x14ac:dyDescent="0.25">
      <c r="C14" s="120"/>
      <c r="F14" s="126"/>
      <c r="G14" s="126"/>
      <c r="H14" s="126"/>
      <c r="I14" s="126"/>
    </row>
    <row r="15" spans="1:20" ht="18.75" x14ac:dyDescent="0.25">
      <c r="C15" s="120"/>
      <c r="F15" s="126"/>
      <c r="G15" s="127"/>
      <c r="H15" s="126"/>
      <c r="I15" s="127"/>
    </row>
    <row r="16" spans="1:20" x14ac:dyDescent="0.25">
      <c r="C16" s="120"/>
      <c r="F16" s="126"/>
      <c r="G16" s="126"/>
      <c r="H16" s="126"/>
      <c r="I16" s="126"/>
    </row>
    <row r="17" spans="3:20" x14ac:dyDescent="0.25">
      <c r="C17" s="120"/>
      <c r="F17" s="126"/>
      <c r="G17" s="126"/>
      <c r="H17" s="126"/>
      <c r="I17" s="126"/>
    </row>
    <row r="18" spans="3:20" x14ac:dyDescent="0.25">
      <c r="C18" s="120"/>
      <c r="F18" s="126"/>
      <c r="G18" s="126"/>
      <c r="H18" s="126"/>
      <c r="I18" s="126"/>
    </row>
    <row r="19" spans="3:20" s="122" customFormat="1" x14ac:dyDescent="0.25">
      <c r="C19" s="120"/>
      <c r="E19" s="60"/>
      <c r="F19" s="126"/>
      <c r="G19" s="126"/>
      <c r="H19" s="126"/>
      <c r="I19" s="126"/>
      <c r="O19" s="60"/>
      <c r="P19" s="60"/>
      <c r="Q19" s="60"/>
      <c r="S19" s="60"/>
      <c r="T19" s="60"/>
    </row>
    <row r="20" spans="3:20" s="122" customFormat="1" x14ac:dyDescent="0.25">
      <c r="C20" s="120"/>
      <c r="E20" s="60"/>
      <c r="F20" s="126"/>
      <c r="G20" s="126"/>
      <c r="H20" s="126"/>
      <c r="I20" s="126"/>
      <c r="O20" s="60"/>
      <c r="P20" s="60"/>
      <c r="Q20" s="60"/>
      <c r="S20" s="60"/>
      <c r="T20" s="60"/>
    </row>
    <row r="21" spans="3:20" s="122" customFormat="1" x14ac:dyDescent="0.25">
      <c r="C21" s="120"/>
      <c r="E21" s="60"/>
      <c r="F21" s="126"/>
      <c r="G21" s="126"/>
      <c r="H21" s="126"/>
      <c r="I21" s="126"/>
      <c r="O21" s="60"/>
      <c r="P21" s="60"/>
      <c r="Q21" s="60"/>
      <c r="S21" s="60"/>
      <c r="T21" s="60"/>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ht="18.75" x14ac:dyDescent="0.25">
      <c r="C30" s="120"/>
      <c r="E30" s="60"/>
      <c r="F30" s="126"/>
      <c r="G30" s="126"/>
      <c r="H30" s="126"/>
      <c r="I30" s="127"/>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ht="18.75" x14ac:dyDescent="0.25">
      <c r="C43" s="120"/>
      <c r="E43" s="60"/>
      <c r="F43" s="126"/>
      <c r="G43" s="127"/>
      <c r="H43" s="126"/>
      <c r="I43" s="127"/>
      <c r="O43" s="60"/>
      <c r="P43" s="60"/>
      <c r="Q43" s="60"/>
      <c r="S43" s="60"/>
      <c r="T43" s="60"/>
    </row>
    <row r="44" spans="3:20" s="122" customFormat="1" ht="18.75" x14ac:dyDescent="0.25">
      <c r="C44" s="120"/>
      <c r="E44" s="60"/>
      <c r="F44" s="126"/>
      <c r="G44" s="127"/>
      <c r="H44" s="126"/>
      <c r="I44" s="127"/>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sheetData>
  <autoFilter ref="A1:T5">
    <sortState ref="A2:S35">
      <sortCondition ref="A1:A35"/>
    </sortState>
  </autoFilter>
  <hyperlinks>
    <hyperlink ref="A2" location="'009'!A1" display="009"/>
    <hyperlink ref="A3" location="'013'!A1" display="013"/>
    <hyperlink ref="A4" location="'014'!A1" display="014"/>
    <hyperlink ref="A5" location="'034'!A1" display="03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zoomScale="80" zoomScaleNormal="80" workbookViewId="0">
      <selection activeCell="A13" sqref="A13:H13"/>
    </sheetView>
  </sheetViews>
  <sheetFormatPr defaultRowHeight="15" x14ac:dyDescent="0.25"/>
  <cols>
    <col min="1" max="3" width="23.42578125" customWidth="1"/>
    <col min="4" max="4" width="24.42578125" customWidth="1"/>
    <col min="5" max="6" width="36.28515625" customWidth="1"/>
    <col min="7"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22.15" customHeight="1" x14ac:dyDescent="0.25">
      <c r="A1" s="270" t="s">
        <v>119</v>
      </c>
      <c r="B1" s="271"/>
      <c r="C1" s="271"/>
      <c r="D1" s="271"/>
      <c r="E1" s="271"/>
      <c r="F1" s="271"/>
      <c r="G1" s="271"/>
      <c r="H1" s="271"/>
      <c r="I1" s="271"/>
      <c r="J1" s="272"/>
      <c r="K1" s="269" t="s">
        <v>186</v>
      </c>
      <c r="AG1" s="2" t="s">
        <v>53</v>
      </c>
    </row>
    <row r="2" spans="1:33" ht="21.6" customHeight="1" x14ac:dyDescent="0.25">
      <c r="A2" s="38" t="s">
        <v>120</v>
      </c>
      <c r="B2" s="204" t="s">
        <v>115</v>
      </c>
      <c r="C2" s="206"/>
      <c r="D2" s="206"/>
      <c r="E2" s="205"/>
      <c r="F2" s="260" t="s">
        <v>21</v>
      </c>
      <c r="G2" s="260"/>
      <c r="H2" s="260"/>
      <c r="I2" s="260" t="s">
        <v>9</v>
      </c>
      <c r="J2" s="204"/>
      <c r="K2" s="269"/>
      <c r="AG2" s="3" t="s">
        <v>54</v>
      </c>
    </row>
    <row r="3" spans="1:33" ht="45.75" customHeight="1" x14ac:dyDescent="0.25">
      <c r="A3" s="87" t="s">
        <v>133</v>
      </c>
      <c r="B3" s="273" t="s">
        <v>190</v>
      </c>
      <c r="C3" s="273"/>
      <c r="D3" s="273"/>
      <c r="E3" s="273"/>
      <c r="F3" s="274" t="s">
        <v>785</v>
      </c>
      <c r="G3" s="275"/>
      <c r="H3" s="276"/>
      <c r="I3" s="280" t="s">
        <v>103</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107</v>
      </c>
      <c r="B5" s="207"/>
      <c r="C5" s="207"/>
      <c r="D5" s="207"/>
      <c r="E5" s="203"/>
      <c r="F5" s="277"/>
      <c r="G5" s="278"/>
      <c r="H5" s="279"/>
      <c r="I5" s="216" t="s">
        <v>108</v>
      </c>
      <c r="J5" s="285"/>
    </row>
    <row r="6" spans="1:33" ht="19.149999999999999" customHeight="1" x14ac:dyDescent="0.25">
      <c r="A6" s="38" t="s">
        <v>4</v>
      </c>
      <c r="B6" s="36" t="s">
        <v>6</v>
      </c>
      <c r="C6" s="260" t="s">
        <v>8</v>
      </c>
      <c r="D6" s="260"/>
      <c r="E6" s="260"/>
      <c r="F6" s="277"/>
      <c r="G6" s="278"/>
      <c r="H6" s="279"/>
      <c r="I6" s="36" t="s">
        <v>191</v>
      </c>
      <c r="J6" s="39" t="s">
        <v>15</v>
      </c>
    </row>
    <row r="7" spans="1:33" ht="21"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1355612.8813163014</v>
      </c>
      <c r="B10" s="46">
        <v>5854442.137763096</v>
      </c>
      <c r="C10" s="47">
        <v>22588030.800683998</v>
      </c>
      <c r="D10" s="103" t="s">
        <v>335</v>
      </c>
      <c r="E10" s="35" t="s">
        <v>199</v>
      </c>
      <c r="F10" s="256" t="s">
        <v>118</v>
      </c>
      <c r="G10" s="257"/>
      <c r="H10" s="258" t="s">
        <v>127</v>
      </c>
      <c r="I10" s="258"/>
      <c r="J10" s="42" t="s">
        <v>127</v>
      </c>
    </row>
    <row r="11" spans="1:33" x14ac:dyDescent="0.25">
      <c r="A11" s="259" t="s">
        <v>73</v>
      </c>
      <c r="B11" s="260"/>
      <c r="C11" s="260"/>
      <c r="D11" s="36" t="s">
        <v>124</v>
      </c>
      <c r="E11" s="39" t="s">
        <v>72</v>
      </c>
      <c r="F11" s="261" t="s">
        <v>38</v>
      </c>
      <c r="G11" s="262"/>
      <c r="H11" s="262" t="s">
        <v>41</v>
      </c>
      <c r="I11" s="262"/>
      <c r="J11" s="263"/>
    </row>
    <row r="12" spans="1:33" ht="98.25" customHeight="1" thickBot="1" x14ac:dyDescent="0.3">
      <c r="A12" s="264" t="s">
        <v>763</v>
      </c>
      <c r="B12" s="265"/>
      <c r="C12" s="265"/>
      <c r="D12" s="37" t="s">
        <v>780</v>
      </c>
      <c r="E12" s="29" t="s">
        <v>674</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115" t="s">
        <v>55</v>
      </c>
      <c r="J14" s="40" t="s">
        <v>57</v>
      </c>
    </row>
    <row r="15" spans="1:33" ht="78.75" customHeight="1" thickBot="1" x14ac:dyDescent="0.3">
      <c r="A15" s="238" t="s">
        <v>764</v>
      </c>
      <c r="B15" s="239"/>
      <c r="C15" s="239"/>
      <c r="D15" s="239"/>
      <c r="E15" s="240"/>
      <c r="F15" s="116" t="s">
        <v>194</v>
      </c>
      <c r="G15" s="249" t="s">
        <v>193</v>
      </c>
      <c r="H15" s="250"/>
      <c r="I15" s="117" t="s">
        <v>359</v>
      </c>
      <c r="J15" s="114" t="s">
        <v>359</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05.75" customHeight="1" thickBot="1" x14ac:dyDescent="0.3">
      <c r="A18" s="234" t="s">
        <v>765</v>
      </c>
      <c r="B18" s="235"/>
      <c r="C18" s="236"/>
      <c r="D18" s="236"/>
      <c r="E18" s="236"/>
      <c r="F18" s="236"/>
      <c r="G18" s="236" t="s">
        <v>767</v>
      </c>
      <c r="H18" s="236"/>
      <c r="I18" s="236" t="s">
        <v>766</v>
      </c>
      <c r="J18" s="237"/>
      <c r="K18" s="23"/>
      <c r="L18" s="23"/>
    </row>
    <row r="21" spans="1:12" x14ac:dyDescent="0.25">
      <c r="D21" s="100"/>
      <c r="E21" s="100"/>
      <c r="F21" s="100"/>
    </row>
    <row r="22" spans="1:12" x14ac:dyDescent="0.25">
      <c r="D22" s="100"/>
      <c r="E22" s="100"/>
      <c r="F22" s="100"/>
    </row>
    <row r="23" spans="1:12" x14ac:dyDescent="0.25">
      <c r="D23" s="100"/>
      <c r="E23" s="100"/>
      <c r="F23" s="100"/>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31" t="s">
        <v>120</v>
      </c>
      <c r="B2" s="204" t="s">
        <v>115</v>
      </c>
      <c r="C2" s="206"/>
      <c r="D2" s="206"/>
      <c r="E2" s="205"/>
      <c r="F2" s="260" t="s">
        <v>21</v>
      </c>
      <c r="G2" s="260"/>
      <c r="H2" s="260"/>
      <c r="I2" s="260" t="s">
        <v>9</v>
      </c>
      <c r="J2" s="283"/>
      <c r="K2" s="269"/>
      <c r="AG2" s="3" t="s">
        <v>54</v>
      </c>
    </row>
    <row r="3" spans="1:33" ht="45.75" customHeight="1" x14ac:dyDescent="0.25">
      <c r="A3" s="87" t="s">
        <v>134</v>
      </c>
      <c r="B3" s="273" t="s">
        <v>195</v>
      </c>
      <c r="C3" s="273"/>
      <c r="D3" s="273"/>
      <c r="E3" s="273"/>
      <c r="F3" s="274" t="s">
        <v>196</v>
      </c>
      <c r="G3" s="275"/>
      <c r="H3" s="276"/>
      <c r="I3" s="280" t="s">
        <v>103</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116</v>
      </c>
      <c r="B5" s="207"/>
      <c r="C5" s="207"/>
      <c r="D5" s="207"/>
      <c r="E5" s="203"/>
      <c r="F5" s="277"/>
      <c r="G5" s="278"/>
      <c r="H5" s="279"/>
      <c r="I5" s="216" t="s">
        <v>117</v>
      </c>
      <c r="J5" s="285"/>
    </row>
    <row r="6" spans="1:33" ht="19.149999999999999" customHeight="1" x14ac:dyDescent="0.25">
      <c r="A6" s="31" t="s">
        <v>4</v>
      </c>
      <c r="B6" s="27" t="s">
        <v>6</v>
      </c>
      <c r="C6" s="260" t="s">
        <v>8</v>
      </c>
      <c r="D6" s="260"/>
      <c r="E6" s="260"/>
      <c r="F6" s="277"/>
      <c r="G6" s="278"/>
      <c r="H6" s="279"/>
      <c r="I6" s="27" t="s">
        <v>191</v>
      </c>
      <c r="J6" s="30" t="s">
        <v>15</v>
      </c>
    </row>
    <row r="7" spans="1:33" ht="21"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8983.6829046571238</v>
      </c>
      <c r="B10" s="46">
        <v>18171.151990639999</v>
      </c>
      <c r="C10" s="47">
        <v>37645.744182853094</v>
      </c>
      <c r="D10" s="103" t="s">
        <v>334</v>
      </c>
      <c r="E10" s="35" t="s">
        <v>194</v>
      </c>
      <c r="F10" s="256" t="s">
        <v>118</v>
      </c>
      <c r="G10" s="257"/>
      <c r="H10" s="258" t="s">
        <v>127</v>
      </c>
      <c r="I10" s="258"/>
      <c r="J10" s="42" t="s">
        <v>127</v>
      </c>
    </row>
    <row r="11" spans="1:33" x14ac:dyDescent="0.25">
      <c r="A11" s="259" t="s">
        <v>73</v>
      </c>
      <c r="B11" s="260"/>
      <c r="C11" s="260"/>
      <c r="D11" s="27" t="s">
        <v>124</v>
      </c>
      <c r="E11" s="30" t="s">
        <v>72</v>
      </c>
      <c r="F11" s="261" t="s">
        <v>38</v>
      </c>
      <c r="G11" s="262"/>
      <c r="H11" s="262" t="s">
        <v>41</v>
      </c>
      <c r="I11" s="262"/>
      <c r="J11" s="263"/>
    </row>
    <row r="12" spans="1:33" ht="81" customHeight="1" thickBot="1" x14ac:dyDescent="0.3">
      <c r="A12" s="286" t="s">
        <v>128</v>
      </c>
      <c r="B12" s="287"/>
      <c r="C12" s="288"/>
      <c r="D12" s="176" t="s">
        <v>783</v>
      </c>
      <c r="E12" s="29" t="s">
        <v>439</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111" t="s">
        <v>55</v>
      </c>
      <c r="J14" s="40" t="s">
        <v>57</v>
      </c>
    </row>
    <row r="15" spans="1:33" ht="128.25" customHeight="1" thickBot="1" x14ac:dyDescent="0.3">
      <c r="A15" s="238" t="s">
        <v>768</v>
      </c>
      <c r="B15" s="239"/>
      <c r="C15" s="239"/>
      <c r="D15" s="239"/>
      <c r="E15" s="240"/>
      <c r="F15" s="28" t="s">
        <v>199</v>
      </c>
      <c r="G15" s="249" t="s">
        <v>198</v>
      </c>
      <c r="H15" s="250"/>
      <c r="I15" s="113" t="s">
        <v>359</v>
      </c>
      <c r="J15" s="114" t="s">
        <v>359</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228" customHeight="1" thickBot="1" x14ac:dyDescent="0.3">
      <c r="A18" s="236" t="s">
        <v>436</v>
      </c>
      <c r="B18" s="236"/>
      <c r="C18" s="236" t="s">
        <v>121</v>
      </c>
      <c r="D18" s="236"/>
      <c r="E18" s="236"/>
      <c r="F18" s="236"/>
      <c r="G18" s="236" t="s">
        <v>197</v>
      </c>
      <c r="H18" s="236"/>
      <c r="I18" s="236" t="s">
        <v>769</v>
      </c>
      <c r="J18" s="237"/>
      <c r="K18" s="23"/>
      <c r="L18" s="23"/>
    </row>
  </sheetData>
  <mergeCells count="42">
    <mergeCell ref="G14:H14"/>
    <mergeCell ref="G15:H15"/>
    <mergeCell ref="A13:H13"/>
    <mergeCell ref="I13:J13"/>
    <mergeCell ref="A14:E14"/>
    <mergeCell ref="A8:J8"/>
    <mergeCell ref="K1:K2"/>
    <mergeCell ref="A12:C12"/>
    <mergeCell ref="F12:G12"/>
    <mergeCell ref="H12:J12"/>
    <mergeCell ref="F9:G9"/>
    <mergeCell ref="H9:I9"/>
    <mergeCell ref="F10:G10"/>
    <mergeCell ref="H10:I10"/>
    <mergeCell ref="A11:C11"/>
    <mergeCell ref="F11:G11"/>
    <mergeCell ref="H11:J11"/>
    <mergeCell ref="C6:E6"/>
    <mergeCell ref="C7:E7"/>
    <mergeCell ref="A1:J1"/>
    <mergeCell ref="B2:E2"/>
    <mergeCell ref="I17:J17"/>
    <mergeCell ref="I18:J18"/>
    <mergeCell ref="G17:H17"/>
    <mergeCell ref="A15:E15"/>
    <mergeCell ref="A18:B18"/>
    <mergeCell ref="A16:J16"/>
    <mergeCell ref="G18:H18"/>
    <mergeCell ref="E17:F17"/>
    <mergeCell ref="E18:F18"/>
    <mergeCell ref="A17:B17"/>
    <mergeCell ref="C17:D17"/>
    <mergeCell ref="C18:D18"/>
    <mergeCell ref="F2:H2"/>
    <mergeCell ref="I2:J2"/>
    <mergeCell ref="B3:E3"/>
    <mergeCell ref="F3:H7"/>
    <mergeCell ref="I4:J4"/>
    <mergeCell ref="I5:J5"/>
    <mergeCell ref="I3:J3"/>
    <mergeCell ref="A4:E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2" zoomScaleNormal="82" workbookViewId="0">
      <selection activeCell="A10" sqref="A10:C10"/>
    </sheetView>
  </sheetViews>
  <sheetFormatPr defaultRowHeight="15" x14ac:dyDescent="0.25"/>
  <cols>
    <col min="1" max="3" width="23.42578125" customWidth="1"/>
    <col min="4" max="4" width="27.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38" t="s">
        <v>120</v>
      </c>
      <c r="B2" s="204" t="s">
        <v>115</v>
      </c>
      <c r="C2" s="206"/>
      <c r="D2" s="206"/>
      <c r="E2" s="205"/>
      <c r="F2" s="260" t="s">
        <v>21</v>
      </c>
      <c r="G2" s="260"/>
      <c r="H2" s="260"/>
      <c r="I2" s="260" t="s">
        <v>9</v>
      </c>
      <c r="J2" s="283"/>
      <c r="K2" s="269"/>
      <c r="AG2" s="3" t="s">
        <v>54</v>
      </c>
    </row>
    <row r="3" spans="1:33" ht="65.25" customHeight="1" x14ac:dyDescent="0.25">
      <c r="A3" s="160" t="s">
        <v>135</v>
      </c>
      <c r="B3" s="273" t="s">
        <v>203</v>
      </c>
      <c r="C3" s="273"/>
      <c r="D3" s="273"/>
      <c r="E3" s="273"/>
      <c r="F3" s="274" t="s">
        <v>202</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ht="54" customHeight="1" x14ac:dyDescent="0.25">
      <c r="A5" s="284" t="s">
        <v>116</v>
      </c>
      <c r="B5" s="207"/>
      <c r="C5" s="207"/>
      <c r="D5" s="207"/>
      <c r="E5" s="203"/>
      <c r="F5" s="277"/>
      <c r="G5" s="278"/>
      <c r="H5" s="279"/>
      <c r="I5" s="216" t="s">
        <v>677</v>
      </c>
      <c r="J5" s="285"/>
    </row>
    <row r="6" spans="1:33" ht="19.149999999999999" customHeight="1" x14ac:dyDescent="0.25">
      <c r="A6" s="38" t="s">
        <v>4</v>
      </c>
      <c r="B6" s="36" t="s">
        <v>6</v>
      </c>
      <c r="C6" s="260" t="s">
        <v>8</v>
      </c>
      <c r="D6" s="260"/>
      <c r="E6" s="260"/>
      <c r="F6" s="277"/>
      <c r="G6" s="278"/>
      <c r="H6" s="279"/>
      <c r="I6" s="36" t="s">
        <v>191</v>
      </c>
      <c r="J6" s="39" t="s">
        <v>15</v>
      </c>
    </row>
    <row r="7" spans="1:33" ht="59.25"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9.9" customHeight="1" x14ac:dyDescent="0.25">
      <c r="A10" s="45">
        <v>9914976.1922787055</v>
      </c>
      <c r="B10" s="46">
        <v>52185799.468490764</v>
      </c>
      <c r="C10" s="47">
        <v>148707533.91524771</v>
      </c>
      <c r="D10" s="103" t="s">
        <v>337</v>
      </c>
      <c r="E10" s="35" t="s">
        <v>199</v>
      </c>
      <c r="F10" s="256" t="s">
        <v>118</v>
      </c>
      <c r="G10" s="257"/>
      <c r="H10" s="258" t="s">
        <v>127</v>
      </c>
      <c r="I10" s="258"/>
      <c r="J10" s="42" t="s">
        <v>127</v>
      </c>
    </row>
    <row r="11" spans="1:33" x14ac:dyDescent="0.25">
      <c r="A11" s="259" t="s">
        <v>73</v>
      </c>
      <c r="B11" s="260"/>
      <c r="C11" s="260"/>
      <c r="D11" s="36" t="s">
        <v>124</v>
      </c>
      <c r="E11" s="39" t="s">
        <v>72</v>
      </c>
      <c r="F11" s="261" t="s">
        <v>38</v>
      </c>
      <c r="G11" s="262"/>
      <c r="H11" s="262" t="s">
        <v>41</v>
      </c>
      <c r="I11" s="262"/>
      <c r="J11" s="263"/>
    </row>
    <row r="12" spans="1:33" ht="104.45" customHeight="1" thickBot="1" x14ac:dyDescent="0.3">
      <c r="A12" s="286" t="s">
        <v>776</v>
      </c>
      <c r="B12" s="287"/>
      <c r="C12" s="288"/>
      <c r="D12" s="37" t="s">
        <v>761</v>
      </c>
      <c r="E12" s="29" t="s">
        <v>440</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0" t="s">
        <v>55</v>
      </c>
      <c r="J14" s="40" t="s">
        <v>57</v>
      </c>
    </row>
    <row r="15" spans="1:33" ht="129.75" customHeight="1" thickBot="1" x14ac:dyDescent="0.3">
      <c r="A15" s="291" t="s">
        <v>705</v>
      </c>
      <c r="B15" s="292"/>
      <c r="C15" s="292"/>
      <c r="D15" s="292"/>
      <c r="E15" s="293"/>
      <c r="F15" s="37" t="s">
        <v>126</v>
      </c>
      <c r="G15" s="249" t="s">
        <v>204</v>
      </c>
      <c r="H15" s="250"/>
      <c r="I15" s="82" t="s">
        <v>360</v>
      </c>
      <c r="J15" s="29" t="s">
        <v>361</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266.25" customHeight="1" thickBot="1" x14ac:dyDescent="0.3">
      <c r="A18" s="235" t="s">
        <v>706</v>
      </c>
      <c r="B18" s="235"/>
      <c r="C18" s="235" t="s">
        <v>686</v>
      </c>
      <c r="D18" s="235"/>
      <c r="E18" s="235" t="s">
        <v>687</v>
      </c>
      <c r="F18" s="235"/>
      <c r="G18" s="235" t="s">
        <v>777</v>
      </c>
      <c r="H18" s="235"/>
      <c r="I18" s="235" t="s">
        <v>707</v>
      </c>
      <c r="J18" s="290"/>
      <c r="K18" s="23"/>
      <c r="L18" s="23"/>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5" sqref="A15:E15"/>
    </sheetView>
  </sheetViews>
  <sheetFormatPr defaultRowHeight="15" x14ac:dyDescent="0.25"/>
  <cols>
    <col min="1" max="3" width="23.42578125" customWidth="1"/>
    <col min="4" max="4" width="28" customWidth="1"/>
    <col min="5" max="7" width="23.42578125" customWidth="1"/>
    <col min="8" max="8" width="26.14062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38" t="s">
        <v>120</v>
      </c>
      <c r="B2" s="204" t="s">
        <v>115</v>
      </c>
      <c r="C2" s="206"/>
      <c r="D2" s="206"/>
      <c r="E2" s="205"/>
      <c r="F2" s="260" t="s">
        <v>21</v>
      </c>
      <c r="G2" s="260"/>
      <c r="H2" s="260"/>
      <c r="I2" s="260" t="s">
        <v>9</v>
      </c>
      <c r="J2" s="283"/>
      <c r="K2" s="269"/>
      <c r="AG2" s="3" t="s">
        <v>54</v>
      </c>
    </row>
    <row r="3" spans="1:33" ht="45.75" customHeight="1" x14ac:dyDescent="0.25">
      <c r="A3" s="160" t="s">
        <v>136</v>
      </c>
      <c r="B3" s="273" t="s">
        <v>205</v>
      </c>
      <c r="C3" s="273"/>
      <c r="D3" s="273"/>
      <c r="E3" s="273"/>
      <c r="F3" s="294" t="s">
        <v>708</v>
      </c>
      <c r="G3" s="295"/>
      <c r="H3" s="296"/>
      <c r="I3" s="280" t="s">
        <v>200</v>
      </c>
      <c r="J3" s="281"/>
    </row>
    <row r="4" spans="1:33" ht="16.149999999999999" customHeight="1" x14ac:dyDescent="0.25">
      <c r="A4" s="282" t="s">
        <v>114</v>
      </c>
      <c r="B4" s="206"/>
      <c r="C4" s="206"/>
      <c r="D4" s="206"/>
      <c r="E4" s="205"/>
      <c r="F4" s="297"/>
      <c r="G4" s="298"/>
      <c r="H4" s="299"/>
      <c r="I4" s="260" t="s">
        <v>11</v>
      </c>
      <c r="J4" s="283"/>
    </row>
    <row r="5" spans="1:33" ht="24" customHeight="1" x14ac:dyDescent="0.25">
      <c r="A5" s="284" t="s">
        <v>116</v>
      </c>
      <c r="B5" s="207"/>
      <c r="C5" s="207"/>
      <c r="D5" s="207"/>
      <c r="E5" s="203"/>
      <c r="F5" s="297"/>
      <c r="G5" s="298"/>
      <c r="H5" s="299"/>
      <c r="I5" s="216" t="s">
        <v>343</v>
      </c>
      <c r="J5" s="285"/>
    </row>
    <row r="6" spans="1:33" ht="19.149999999999999" customHeight="1" x14ac:dyDescent="0.25">
      <c r="A6" s="38" t="s">
        <v>4</v>
      </c>
      <c r="B6" s="36" t="s">
        <v>6</v>
      </c>
      <c r="C6" s="260" t="s">
        <v>8</v>
      </c>
      <c r="D6" s="260"/>
      <c r="E6" s="260"/>
      <c r="F6" s="297"/>
      <c r="G6" s="298"/>
      <c r="H6" s="299"/>
      <c r="I6" s="78" t="s">
        <v>191</v>
      </c>
      <c r="J6" s="39" t="s">
        <v>15</v>
      </c>
    </row>
    <row r="7" spans="1:33" ht="32.25" customHeight="1" thickBot="1" x14ac:dyDescent="0.3">
      <c r="A7" s="43">
        <v>43433</v>
      </c>
      <c r="B7" s="44">
        <v>43556</v>
      </c>
      <c r="C7" s="210" t="s">
        <v>483</v>
      </c>
      <c r="D7" s="210"/>
      <c r="E7" s="210"/>
      <c r="F7" s="297"/>
      <c r="G7" s="298"/>
      <c r="H7" s="29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810491.18395810109</v>
      </c>
      <c r="B10" s="46">
        <v>1691437.8362409594</v>
      </c>
      <c r="C10" s="47">
        <v>3572502.2534478856</v>
      </c>
      <c r="D10" s="103" t="s">
        <v>335</v>
      </c>
      <c r="E10" s="35" t="s">
        <v>126</v>
      </c>
      <c r="F10" s="256" t="s">
        <v>118</v>
      </c>
      <c r="G10" s="257"/>
      <c r="H10" s="258" t="s">
        <v>127</v>
      </c>
      <c r="I10" s="258"/>
      <c r="J10" s="42" t="s">
        <v>127</v>
      </c>
    </row>
    <row r="11" spans="1:33" x14ac:dyDescent="0.25">
      <c r="A11" s="259" t="s">
        <v>73</v>
      </c>
      <c r="B11" s="260"/>
      <c r="C11" s="260"/>
      <c r="D11" s="36" t="s">
        <v>124</v>
      </c>
      <c r="E11" s="39" t="s">
        <v>72</v>
      </c>
      <c r="F11" s="261" t="s">
        <v>38</v>
      </c>
      <c r="G11" s="262"/>
      <c r="H11" s="262" t="s">
        <v>41</v>
      </c>
      <c r="I11" s="262"/>
      <c r="J11" s="263"/>
    </row>
    <row r="12" spans="1:33" ht="114.6" customHeight="1" thickBot="1" x14ac:dyDescent="0.3">
      <c r="A12" s="264" t="s">
        <v>754</v>
      </c>
      <c r="B12" s="265"/>
      <c r="C12" s="265"/>
      <c r="D12" s="176" t="s">
        <v>783</v>
      </c>
      <c r="E12" s="29" t="s">
        <v>442</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79" t="s">
        <v>55</v>
      </c>
      <c r="J14" s="40" t="s">
        <v>57</v>
      </c>
    </row>
    <row r="15" spans="1:33" ht="228.6" customHeight="1" thickBot="1" x14ac:dyDescent="0.3">
      <c r="A15" s="238" t="s">
        <v>414</v>
      </c>
      <c r="B15" s="239"/>
      <c r="C15" s="239"/>
      <c r="D15" s="239"/>
      <c r="E15" s="240"/>
      <c r="F15" s="37" t="s">
        <v>126</v>
      </c>
      <c r="G15" s="249" t="s">
        <v>207</v>
      </c>
      <c r="H15" s="250"/>
      <c r="I15" s="82" t="s">
        <v>362</v>
      </c>
      <c r="J15" s="29" t="s">
        <v>363</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263.45" customHeight="1" thickBot="1" x14ac:dyDescent="0.3">
      <c r="A18" s="235" t="s">
        <v>709</v>
      </c>
      <c r="B18" s="235"/>
      <c r="C18" s="235" t="s">
        <v>710</v>
      </c>
      <c r="D18" s="235"/>
      <c r="E18" s="235"/>
      <c r="F18" s="235"/>
      <c r="G18" s="235" t="s">
        <v>358</v>
      </c>
      <c r="H18" s="235"/>
      <c r="I18" s="235" t="s">
        <v>711</v>
      </c>
      <c r="J18" s="290"/>
      <c r="K18" s="23"/>
      <c r="L18" s="23"/>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5" x14ac:dyDescent="0.25"/>
  <cols>
    <col min="1" max="3" width="23.42578125" customWidth="1"/>
    <col min="4" max="4" width="25.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160" t="s">
        <v>137</v>
      </c>
      <c r="B3" s="273" t="s">
        <v>208</v>
      </c>
      <c r="C3" s="273"/>
      <c r="D3" s="273"/>
      <c r="E3" s="273"/>
      <c r="F3" s="274" t="s">
        <v>209</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116</v>
      </c>
      <c r="B5" s="207"/>
      <c r="C5" s="207"/>
      <c r="D5" s="207"/>
      <c r="E5" s="203"/>
      <c r="F5" s="277"/>
      <c r="G5" s="278"/>
      <c r="H5" s="279"/>
      <c r="I5" s="216" t="s">
        <v>268</v>
      </c>
      <c r="J5" s="285"/>
    </row>
    <row r="6" spans="1:33" ht="19.149999999999999" customHeight="1" x14ac:dyDescent="0.25">
      <c r="A6" s="51" t="s">
        <v>4</v>
      </c>
      <c r="B6" s="48" t="s">
        <v>6</v>
      </c>
      <c r="C6" s="260" t="s">
        <v>8</v>
      </c>
      <c r="D6" s="260"/>
      <c r="E6" s="260"/>
      <c r="F6" s="277"/>
      <c r="G6" s="278"/>
      <c r="H6" s="279"/>
      <c r="I6" s="78" t="s">
        <v>191</v>
      </c>
      <c r="J6" s="49" t="s">
        <v>15</v>
      </c>
    </row>
    <row r="7" spans="1:33" ht="21" customHeight="1" thickBot="1" x14ac:dyDescent="0.3">
      <c r="A7" s="43">
        <v>43433</v>
      </c>
      <c r="B7" s="44">
        <v>43556</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16236344.704499999</v>
      </c>
      <c r="B10" s="46">
        <v>29812725.487999998</v>
      </c>
      <c r="C10" s="47">
        <v>55914616.45000001</v>
      </c>
      <c r="D10" s="103" t="s">
        <v>337</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105.6" customHeight="1" thickBot="1" x14ac:dyDescent="0.3">
      <c r="A12" s="300" t="s">
        <v>445</v>
      </c>
      <c r="B12" s="301"/>
      <c r="C12" s="301"/>
      <c r="D12" s="176" t="s">
        <v>783</v>
      </c>
      <c r="E12" s="29" t="s">
        <v>441</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79" t="s">
        <v>55</v>
      </c>
      <c r="J14" s="40" t="s">
        <v>57</v>
      </c>
    </row>
    <row r="15" spans="1:33" ht="270.75" customHeight="1" thickBot="1" x14ac:dyDescent="0.3">
      <c r="A15" s="291" t="s">
        <v>712</v>
      </c>
      <c r="B15" s="292"/>
      <c r="C15" s="292"/>
      <c r="D15" s="292"/>
      <c r="E15" s="293"/>
      <c r="F15" s="105" t="s">
        <v>194</v>
      </c>
      <c r="G15" s="302" t="s">
        <v>778</v>
      </c>
      <c r="H15" s="303"/>
      <c r="I15" s="165" t="s">
        <v>363</v>
      </c>
      <c r="J15" s="166" t="s">
        <v>363</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409.5" customHeight="1" thickBot="1" x14ac:dyDescent="0.3">
      <c r="A18" s="236" t="s">
        <v>688</v>
      </c>
      <c r="B18" s="236"/>
      <c r="C18" s="235" t="s">
        <v>686</v>
      </c>
      <c r="D18" s="235"/>
      <c r="E18" s="235" t="s">
        <v>210</v>
      </c>
      <c r="F18" s="235"/>
      <c r="G18" s="235" t="s">
        <v>779</v>
      </c>
      <c r="H18" s="235"/>
      <c r="I18" s="235" t="s">
        <v>713</v>
      </c>
      <c r="J18" s="290"/>
      <c r="K18" s="23"/>
      <c r="L18" s="23"/>
    </row>
  </sheetData>
  <mergeCells count="42">
    <mergeCell ref="G14:H14"/>
    <mergeCell ref="G15:H15"/>
    <mergeCell ref="A13:H13"/>
    <mergeCell ref="I13:J13"/>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vt:i4>
      </vt:variant>
    </vt:vector>
  </HeadingPairs>
  <TitlesOfParts>
    <vt:vector size="49" baseType="lpstr">
      <vt:lpstr>Cover sheet</vt:lpstr>
      <vt:lpstr>Risk 1...</vt:lpstr>
      <vt:lpstr>Risk 1 (Alt)</vt:lpstr>
      <vt:lpstr>Risk Register summary</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Events log</vt:lpstr>
      <vt:lpstr>Controls log</vt:lpstr>
      <vt:lpstr>RER change log</vt:lpstr>
      <vt:lpstr>Closed risks</vt:lpstr>
      <vt:lpstr>Supplier Risks</vt:lpstr>
      <vt:lpstr>Registrant Risks</vt:lpstr>
      <vt:lpstr>LDSO Risks</vt:lpstr>
      <vt:lpstr>MOA Risks</vt:lpstr>
      <vt:lpstr>DC Risks</vt:lpstr>
      <vt:lpstr>DA Risks</vt:lpstr>
      <vt:lpstr>'Cover sheet'!_Toc525035307</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Evaluation Register</dc:title>
  <dc:subject>Template of the Risk Evaluation Register for Settlement Risks</dc:subject>
  <dc:creator>ELEXON;BSC Operations;Beth.Brown@elexon.co.uk</dc:creator>
  <cp:lastModifiedBy>George Player</cp:lastModifiedBy>
  <dcterms:created xsi:type="dcterms:W3CDTF">2018-09-01T13:16:02Z</dcterms:created>
  <dcterms:modified xsi:type="dcterms:W3CDTF">2020-09-09T08:32:17Z</dcterms:modified>
</cp:coreProperties>
</file>